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2.6. Apoyo POT Soacha\G. Junio de 2025 - Entrega VRF\2. Documentos Etapa de Formulación\4. Componente Programático - POT\"/>
    </mc:Choice>
  </mc:AlternateContent>
  <bookViews>
    <workbookView xWindow="0" yWindow="0" windowWidth="21570" windowHeight="7995" activeTab="1"/>
  </bookViews>
  <sheets>
    <sheet name="Índice" sheetId="4" r:id="rId1"/>
    <sheet name="PE - POT " sheetId="1" r:id="rId2"/>
    <sheet name="PE-POMCA RBTA-POT" sheetId="2" r:id="rId3"/>
    <sheet name="PE-POMCA RSMPZ-POT" sheetId="3" r:id="rId4"/>
  </sheets>
  <definedNames>
    <definedName name="_xlnm._FilterDatabase" localSheetId="1" hidden="1">'PE - POT '!$A$5:$Y$292</definedName>
    <definedName name="_xlnm.Print_Titles" localSheetId="2">'PE-POMCA RBTA-POT'!$4:$6</definedName>
  </definedNames>
  <calcPr calcId="162913"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pUgmF52rPuh3KEJgXvWQeYkNRGL/Nb6x1Vhx3D0DDFQ="/>
    </ext>
  </extLst>
</workbook>
</file>

<file path=xl/calcChain.xml><?xml version="1.0" encoding="utf-8"?>
<calcChain xmlns="http://schemas.openxmlformats.org/spreadsheetml/2006/main">
  <c r="O35" i="1" l="1"/>
  <c r="O52" i="1" l="1"/>
  <c r="O53" i="1"/>
  <c r="O51" i="1"/>
  <c r="O236" i="1" l="1"/>
  <c r="O237" i="1"/>
  <c r="O235" i="1"/>
  <c r="L284" i="1" l="1"/>
  <c r="O284" i="1" s="1"/>
  <c r="L283" i="1"/>
  <c r="O283" i="1" s="1"/>
  <c r="O208" i="1" l="1"/>
  <c r="O286" i="1" l="1"/>
  <c r="O287" i="1"/>
  <c r="O288" i="1"/>
  <c r="O289" i="1"/>
  <c r="O290" i="1"/>
  <c r="O291" i="1"/>
  <c r="O285" i="1"/>
  <c r="O7" i="1"/>
  <c r="N264" i="1"/>
  <c r="M264" i="1"/>
  <c r="L264" i="1"/>
  <c r="O234" i="1"/>
  <c r="N39" i="1"/>
  <c r="M39" i="1"/>
  <c r="L39" i="1"/>
  <c r="O39" i="1" l="1"/>
  <c r="O264" i="1"/>
  <c r="L292" i="1"/>
  <c r="O238" i="1"/>
  <c r="O141" i="1"/>
  <c r="O139" i="1"/>
  <c r="M292" i="1"/>
  <c r="N292" i="1"/>
  <c r="O292" i="1" l="1"/>
</calcChain>
</file>

<file path=xl/sharedStrings.xml><?xml version="1.0" encoding="utf-8"?>
<sst xmlns="http://schemas.openxmlformats.org/spreadsheetml/2006/main" count="2480" uniqueCount="951">
  <si>
    <t>PROGRAMA</t>
  </si>
  <si>
    <t>SUBPROGRAMAS</t>
  </si>
  <si>
    <t>PROYECTO</t>
  </si>
  <si>
    <t>RECURSOS</t>
  </si>
  <si>
    <t>RESPONSABLE Y/O POSIBLE ENTIDAD GESTORA</t>
  </si>
  <si>
    <t>PLAZO PROYECTADO</t>
  </si>
  <si>
    <t>ALCANCE DENTRO DE LA VIGENCIA DEL POT</t>
  </si>
  <si>
    <t>VALOR TOTAL PROYECTADO INVERSION</t>
  </si>
  <si>
    <t>GESTION</t>
  </si>
  <si>
    <t>INVERSION</t>
  </si>
  <si>
    <t>CORTO</t>
  </si>
  <si>
    <t>MEDIANO</t>
  </si>
  <si>
    <t>LARGO</t>
  </si>
  <si>
    <t>VALOR PROYECTADO EN CORTO PLAZO</t>
  </si>
  <si>
    <t>VALOR PROYECTADO EN MEDIANO PLAZO</t>
  </si>
  <si>
    <t>VALOR PROYECTADO EN LARGO PLAZO</t>
  </si>
  <si>
    <t>Áreas SINAP</t>
  </si>
  <si>
    <t>X</t>
  </si>
  <si>
    <t>Municipio -Gestión ante CAR</t>
  </si>
  <si>
    <t>Áreas de Reserva Forestal</t>
  </si>
  <si>
    <t>Áreas de Especial Importancia Ecosistémica</t>
  </si>
  <si>
    <t>Caracterización  y zonificación de vegetación Subxerofítica en el Municipio de Soacha</t>
  </si>
  <si>
    <t>Municipio</t>
  </si>
  <si>
    <t>Zona de Ronda de Protección del Río Soacha (Cuenca alta en áreas compatibles con Minería):
- Adquisición y adecuación (incluye reforestación) de predios con recursos de compensación de instrumentos de licenciamiento ambiental minero.</t>
  </si>
  <si>
    <t xml:space="preserve">Municipio  </t>
  </si>
  <si>
    <t>Zona de Ronda de Protección del Río Soacha (Cuenca media):
- Gestión de recursos para adquisición y adecuación (incluye reforestación) de predios.</t>
  </si>
  <si>
    <t>Zona de Ronda de Protección del Río Soacha (Cuenca baja):
- Gestión de recursos para adquisición y adecuación (incluye reforestación) de predios.</t>
  </si>
  <si>
    <t>Zona de Ronda de Protección del Río Soacha (Zona urbana 20,39 ha):
- Gestión de recursos Nación, Departamento, CAR y Municipio para la adquisición y reubicación de predios.
- Reubicación en obligación VIS de Expansión Urbana
- Adecuación con recursos provenientes del Fondo de Espacio Público.</t>
  </si>
  <si>
    <t xml:space="preserve">Municipio - Gestión ante Nación, Departamento y CAR </t>
  </si>
  <si>
    <t>Zona de Ronda de Protección del Río Soacha (Área de Expansión Urbana):
- Adquisición y adecuación através de mecanismos derivados de Planes Parciales</t>
  </si>
  <si>
    <t>Gestión ante la CAR el acotamiento de la cuenca media de la quebrada Tibanica</t>
  </si>
  <si>
    <t>Quebrada Tibanica Parte Baja:
- Gestión de recursos Nación, Departamento, CAR y Municipio para la adquisición y adecuación.
- Adquisición y adecuación.</t>
  </si>
  <si>
    <t>Quebrada Tibanica Parte Alta:
- Gestión de recursos Nación, Departamento, CAR y Municipio para la adquisición y reubicación de predios.
- Adecuación con recursos provenientes del Fondo de Espacio Público.</t>
  </si>
  <si>
    <t>Embalse de Terreros:
- Actualización de estudios y diseños para el reforzamiento del Embalse de Terreros.
- Obra de reforzamiento de la presa.</t>
  </si>
  <si>
    <t>Ronda Hídrica Tramo Quebrada Tibanica NO incluida en la Resolución 2536 de 2015 ni en la Resolución 2537 de 2015.
- Gestión de recursos Nación, Departamento, CAR y Municipio para la adquisición y reubicación de predios.
- Reubicación en obligación VIS de Expansión Urbana
- Adecuación con recursos provenientes del Fondo de Espacio Público.</t>
  </si>
  <si>
    <t>Meandros (Madreviejas) y Ronda Hídrica de Meandros:
- Elaboración de estudios para delimitación de cota máxima y ronda hídrica</t>
  </si>
  <si>
    <t>Predios de Interés Hídrico Adquiridos por el Municipio:
- Reforestación de diez predios (460,70ha) como áreas de importancia estratégica para la conservación de recursos hídricos que surten de agua los acueductos, en cumplimiento de lo establecido por la Ley 99 de 1993.</t>
  </si>
  <si>
    <t>Parque del Hábitat La Chucua:
-Adquisición del suelo através del mecanismo de cesiones urbanísticas de espacio público en Plan Parcial.
-Adecuación como carga general de Plan Parcial.</t>
  </si>
  <si>
    <t xml:space="preserve">Parque de Importancia Arqueológica Vereda El Charquito (Parque Metropolitano Canoas) 
- Adquisición de predios fiscales por mecanismo de convenio
- Adecuación del suelo através de mecanismos de gestión y financiación del POT  y recursos de la Secretaría de Cultura y del Instituto Municipal de Recreación y Deporte de Soacha (IMRDS) </t>
  </si>
  <si>
    <t>Corredores del Hábitat conectados a la Estructura Ecológica</t>
  </si>
  <si>
    <t>CHCEE Río Bogotá:
- Adquisición de predios através del mecanismo de cesiones urbanísticas de espacio público en Plan Parcial en suelo urbano y de expansión urbana; recursos CAR (FIAB) del proyecto Parque Lineal del Río Bogotá y Fondo de Espacio Público.</t>
  </si>
  <si>
    <t>Municipio - Gestion ante CAR (FIAB) del proyecto Parque Lineal del Río Bogotá y Fondo de Espacio Público.</t>
  </si>
  <si>
    <t>CHCEE Río Soacha
- Adquisición de predios através del mecanismo de cesiones urbanísticas de espacio público en Plan Parcial en suelo de expansión urbana</t>
  </si>
  <si>
    <t>CHCEE Quebrada Tibánica
- Adquisición de predios através del mecanismo de cesiones urbanísticas de espacio público en Plan Parcial en suelo de expansión urbana</t>
  </si>
  <si>
    <t>CHCEE Río Tunjuelo
- Adquisición de predios através del mecanismo de cesiones urbanísticas de espacio público en Plan Parcial en suelo de expansión urbana</t>
  </si>
  <si>
    <t>Parque Lineal del Río Bogotá</t>
  </si>
  <si>
    <t>Areas de Importancia Estratégica para la Conservación del Recurso Hídrico</t>
  </si>
  <si>
    <t>Reforestación de diez predios (460,70ha) adquiridos por el municipio, como áreas de importancia estratégica para la conservación de recursos hídricos que surten de agua los acueductos, en cumplimiento de lo establecido por la Ley 99 de 1993.</t>
  </si>
  <si>
    <t>Compra de predios identificados en el estudio "äreas estrategicas de conservación del recurso hídrico" de la CAR, con importancia estratégica para la conservación de recursos hídricos. (2.501,5 ha)</t>
  </si>
  <si>
    <t>Áreas Potenciales para la Compensación del Componente Biótico de la PTAR Canoas</t>
  </si>
  <si>
    <t>Municipio - Gestión ante CAR y Nación</t>
  </si>
  <si>
    <t>Humedal Tequendama y Zona de Amortiguación:
- Adecuación recursos Plan de Manejo Ambiental PTAR Canoas</t>
  </si>
  <si>
    <t>Zonas Pantanosas Bajo Tequendama y Zona de Amortiguación:
- Adecuación recursos Plan de Manejo Ambiental PTAR Canoas</t>
  </si>
  <si>
    <t>Municipio - Gestión ante Gobernación y Nación</t>
  </si>
  <si>
    <t>Municipio - Gestión ante Gobernación</t>
  </si>
  <si>
    <t>x</t>
  </si>
  <si>
    <t>Formulación de Planes de Renovación Urbana en su área de influencia</t>
  </si>
  <si>
    <t>Municipio - Gestión ante Gobernación, Distrito y Nación</t>
  </si>
  <si>
    <t>Dirección de Servicios Públicos del Municipio de Soacha</t>
  </si>
  <si>
    <t>EAAB Reparto de Cargas urbanisticas o via tarifa Los que no se encuentren incluidos en el Plan de Obras e Inversiones Regulado POIR de la EAAB</t>
  </si>
  <si>
    <t>EAAB</t>
  </si>
  <si>
    <t>Reparto de Cargas urbanisticas o via tarifa Los que no se encuentren incluidos en el Plan de Obras e Inversiones Regulado POIR de la EAAB</t>
  </si>
  <si>
    <t>Análisis de fuentes alternativas de abastecimiento de agua:
- Estudio de fuentes alternas de abastecimiento: Paramo Cruz Verde-Sumapaz, Aguas subterráneas y Ríos Bogotá/Soacha</t>
  </si>
  <si>
    <t>Plan de Saneamiento y Manejo de Vertimientos ( 63,6% del Perímetro Urbano - Resoluciones CAR 1445 de 2016, 1170 de 2018 y 2803 de 2019):
- Reformulación con recursos de EAAB</t>
  </si>
  <si>
    <t>Empresa de Acueducto y Alcantarillado de Bogotá E.A.A.B. E.S.P.</t>
  </si>
  <si>
    <t>Identificación y gestión para la eliminación de conexiones erradas  - EAAB - PSMV 63,6 % del perímetro urbano</t>
  </si>
  <si>
    <t>PTAR Canoas:
- Construcción</t>
  </si>
  <si>
    <t xml:space="preserve">Estación Elevadora Canoas:
- Construcción con recursos ENEL </t>
  </si>
  <si>
    <t>Plan de Saneamiento y Manejo de Vertimientos ( 23,5% del Perímetro Urbano - Resolución CAR 1145 de 2020):
- Reformulación con recursos de la Dirección de Servicios Públicos del Municipio de Soacha.</t>
  </si>
  <si>
    <t>Identificación y gestión para la eliminación de conexiones erradas  - EAAB - PSMV 23,5% del perímetro urbano</t>
  </si>
  <si>
    <t>Plan de Saneamiento y Manejo de Vertimientos ( 6,5% del Perímetro Urbano - Resolución CAR 1842 de 2016):
- Reformulación con recursos de EAAB</t>
  </si>
  <si>
    <t>Identificación y gestión para la eliminación de conexiones erradas  - EAAB - PSMV 6,5% del perímetro urbano</t>
  </si>
  <si>
    <t>PTAR Suelo de Expansión Urbana:
- Diseño.
- Construcción con recursos derivados de cargas generales de los Planes Parciales del Suelo de Expansión Urbana.</t>
  </si>
  <si>
    <t>Interceptor Avenida Ciudad de Cali (Suelo de Expansión Urbana):
- Diseño.
- Construcción con recursos derivados de cargas generales de los Planes Parciales del Suelo de Expansión Urbana.</t>
  </si>
  <si>
    <t>Plan de Saneamiento y Manejo de Vertimientos Corregimiento 2, sector El Charquito - Vereda El Charquito y sector de la Vereda Alto de la Cruz  (Resolución CAR DJUR 50217001138 de 2021):
- Reformulación con recursos de la Dirección de Servicios Públicos del Municipio de Soacha.</t>
  </si>
  <si>
    <t xml:space="preserve">Dirección de Servicios Públicos del Municipio de Soacha </t>
  </si>
  <si>
    <t>PTAR El Charquito -  Alto de la Cruz (Incluye emisario):
- Gestión de recursos, Nación, Gobernación, CAR y Municipio.
- Adquisición de predios.
- Construcción.</t>
  </si>
  <si>
    <t>Plan de Saneamiento y Manejo de Vertimientos Sector Chacua - Vereda Chacua (Resolución CAR DJUR 50217000862 ):
- Reformulación con recursos de la Dirección de Servicios Públicos del Municipio de Soacha.</t>
  </si>
  <si>
    <t>PTAR Chacua (Incluye emisario):
- Gestión de recursos, Nación, Gobernación, CAR y Municipio.
- Adquisición de predios.
- Construcción.</t>
  </si>
  <si>
    <t>Gestión Integral de Residuos Sólidos</t>
  </si>
  <si>
    <t>Secretaria de Ambiente Minas y Desarrollo Rural</t>
  </si>
  <si>
    <t>Aguas de Bogotá S.A.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</si>
  <si>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Compartir</t>
  </si>
  <si>
    <t>Municipio - Gestion ante otras entidades como Unidad Nacional para la Gestión del Riesgo de Desastres - UNGRD, Ministerio de Medio Ambiente y Gobernación</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</si>
  <si>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Centro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</si>
  <si>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Cazucá</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</si>
  <si>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Mateo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</si>
  <si>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Humberto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</si>
  <si>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Ciudad Verde</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</si>
  <si>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Bosatama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</si>
  <si>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suburbano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</si>
  <si>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Alto de La Cruz</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</si>
  <si>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Chacua La Cabrera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</si>
  <si>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El Charquito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</si>
  <si>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Compartir</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</si>
  <si>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Centro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</si>
  <si>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La Despensa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</si>
  <si>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San Humberto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</si>
  <si>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Ciudad Verde</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</si>
  <si>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Bosatama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</si>
  <si>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suburbano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</si>
  <si>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Centro poblado Chacua La Cabrera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</si>
  <si>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Centro Poblado El Charquito</t>
  </si>
  <si>
    <t>Apoyo a la formulación de instrumentos de planificación territorial y ambiental.</t>
  </si>
  <si>
    <t>Actualización del Plan Municipal de Gestión del Riesgo de Desastres PMGRD</t>
  </si>
  <si>
    <t>Formulación de la estrategia municipal para la respuesta a emergencias (EMRE) bajo lineamientos del artículo 37, ley 1523 de 2012</t>
  </si>
  <si>
    <t>Municipio , Unidad Nacional para la Gestión del Riesgo de Desastres - UNGRD</t>
  </si>
  <si>
    <t>Construcción y mantenimiento de obras de mitigación.</t>
  </si>
  <si>
    <t>Fortalecimiento Institucional para la Gestión del Riesgo y la Atención de Desastres</t>
  </si>
  <si>
    <t>Diseño e implementación de un sistema de alerta temprana (SAT) ante eventos climáticos extremos</t>
  </si>
  <si>
    <t>Municipio - Gestion ante otras entidades como Unidad Nacional para la Gestión del Riesgo de Desastres - UNGRD, Ministerio de Medio Ambiente, IDEAM y Gobernación</t>
  </si>
  <si>
    <t>Educación ambiental con enfoque en prevención y atención desastres .</t>
  </si>
  <si>
    <t>Fortalecimiento de la capacidad institucional de los miembros del CMGRD:
- Dotación de equipos, capacitación y entrenamiento al personal miembro del CMGRD.</t>
  </si>
  <si>
    <t>Municipio - Gestion ante otras entidades como Unidad Nacional para la Gestión del Riesgo de Desastres - UNGRD, y Gobernación</t>
  </si>
  <si>
    <t>Capacitación es para atención de emergencias y desastres al personal de las entidades miembro del CMGRD</t>
  </si>
  <si>
    <t>Municipio - Gestion ante otras entidades como Gobernación</t>
  </si>
  <si>
    <t>Municipio y Ministerio de Transporte</t>
  </si>
  <si>
    <t>Municipio, Ministerio de Transporte Y Alcaldía de Bogotá</t>
  </si>
  <si>
    <t xml:space="preserve">Municipio  Y Ministerio de Transporte </t>
  </si>
  <si>
    <t xml:space="preserve">Municipio </t>
  </si>
  <si>
    <t>Municipio y Grupo de energía de Bogotá</t>
  </si>
  <si>
    <t>Ocupación sostenible del suelo urbano</t>
  </si>
  <si>
    <t>Construcción de un vivero municipal:
- Adquisición de predios através de cesiones para equipamiento.
- Teniendo en cuenta las condiciones de cubrimiento del plan de silvicultura.</t>
  </si>
  <si>
    <t>Zona suburbana Industrial sostenible</t>
  </si>
  <si>
    <t>Construcción de una base de datos sobre la calidad del aire, del agua y elaboración de un mapa de riesgos industriales.</t>
  </si>
  <si>
    <t>Municipio / Empresas privadas</t>
  </si>
  <si>
    <t>Articulación de las obras y costos para el mejoramiento de las redes de servicios públicos y del sistema vial local necesarios para el funcionamiento de las industrias con los instrumentos de planificación sectorial.</t>
  </si>
  <si>
    <t xml:space="preserve">Diseño concertado de medidas de control de impactos generados en la producción de emisiones y concentraciones de alto riesgo para la salud pública. </t>
  </si>
  <si>
    <t xml:space="preserve">Creación de zonas intermedias de protección o amortiguación entre la población y las industrias con alto riesgo de accidentes. </t>
  </si>
  <si>
    <t xml:space="preserve">Construcción de un plan de atención de emergencias para las zonas donde se encuentran aglomeraciones industriales e industrias de alto riesgo. </t>
  </si>
  <si>
    <t>Estudio de valoración de los bienes inmuebles  identificados  para el área urbana con posible valor patrimonial, con fines de declaratoria BIC</t>
  </si>
  <si>
    <t>Municipio - Gestión ante el Ministerio Ambiente y Desarrollo Sostenible</t>
  </si>
  <si>
    <t>Generación del conocimiento para la Gestión del Riesgo</t>
  </si>
  <si>
    <t>Realización de estudios detallados de amenaza, vulnerabilidad y Riesgo en las áreas con condición de amenaza y en las áreas con condición de amenaza y riesgo por avenidas torrenciales, acogiendo los lineamientos del decreto 1077 de 2015, o la norma que lo complemente o sustituya.
 Centro poblado El Charquito</t>
  </si>
  <si>
    <t>Parque del Hábitat La Niebla:
-Adquisición del suelo através del mecanismo de cesiones urbanísticas de espacio público en Plan Parcial.
-Adecuación como carga general de Plan Parcial.</t>
  </si>
  <si>
    <t>Complejo de Parques de Borde de los  Cerros del Sur (Parque Cinturón del Hábitat Compartir, Parque Cinturón del Hábitat Altos de La Florida, Parque Cinturón del Hábitat San Humberto y Parque Arqueologico de San Mateo y Parque Cinturón del Hábitat Cazucá):
- Adquisición y adecuación del suelo atraves de mecanismos de gestión y financiación del POT (recursos del Fondo de Espacio Público).</t>
  </si>
  <si>
    <t xml:space="preserve">Parque de Importancia Arqueológica Bosque de San Mateo (Santa Rita):
- Adquisición y adecuación del suelo através de mecanismos de gestión y financiación del POT  y recursos de la Secretaría de Cultura y del Instituto Municipal de Recreación y Deporte de Soacha (IMRDS) </t>
  </si>
  <si>
    <t xml:space="preserve">Parque de Importancia Arqueológica Vereda Alto de La Cruz (La Poma) 
- Adquisición de predios fiscales por mecanismo de convenio
- Adecuación del suelo através de mecanismos de gestión y financiación del POT  y recursos de la Secretaría de Cultura y del Instituto Municipal de Recreación y Deporte de Soacha (IMRDS) </t>
  </si>
  <si>
    <t xml:space="preserve">Gestionar ante la CAR el acotamiento de los humedales </t>
  </si>
  <si>
    <t>Caracterización de elementos constitutivos de la estructura ecológica principal urbana y definición de medidas para su restauración, conservación y protección</t>
  </si>
  <si>
    <t>Reforestación de elementos de la EEP urbana con el objeto de recuperar sus valores paisajísticos y ambientales</t>
  </si>
  <si>
    <t>Armonización de los elementos de la EEP urbana con las dinámicas del suelo urbano mediante la gestión de espacio público y conectividad con estos elementos</t>
  </si>
  <si>
    <t>Recuperación de los elementos de la EEP y armonización con las dinámicas del territorio</t>
  </si>
  <si>
    <t>Sensibilización de la comunidad frente a la importancia de apropiarse de sus recursos naturales</t>
  </si>
  <si>
    <t>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t>
  </si>
  <si>
    <t>Realización de estudios detallados de Amenaza, vulnerabilidad y Riesgo en las áreas con condición de amenaza y en las áreas con condición de amenaza y riesgo por avenidas torrenciales, acogiendo los lineamientos del decreto 1077 de 2015, o la norma que lo complemente o sustituya.
 Centro poblado Chacua La Cabrera</t>
  </si>
  <si>
    <t>Realización de estudios detallados de amenaza, vulnerabilidad y Riesgo en las áreas con condición de amenaza y riesgo en que se localicen  los equipamientos públicos del municipio acogiendo los lineamientos del decreto 1077 de 2015, o la norma que lo complemente o sustituya.</t>
  </si>
  <si>
    <t>Acatar y realizar acompañamiento ante los lineamientos definidos por la CAR en relacion con el Humedal Bosatama 1</t>
  </si>
  <si>
    <t>Restauración, conservación y protección de los cuerpos de agua presentes en el territorio, así como de sus rondas hídricas.</t>
  </si>
  <si>
    <t>Diagnóstico de puntos de captación y vertimiento al sistema hídrico del Municipio de Soacha
-Análisis la funcionalidad,
-Importancia y medidas de manejo a implementar para los canales artificiales identificados</t>
  </si>
  <si>
    <t>Adquisición de predios de importancia hídrica ubicados en áreas de Importancia estratégica (AIE) y de interés para acueductos municipales y regionales</t>
  </si>
  <si>
    <t>Diagnóstico de la distribución espacial de los nacimientos de agua en el Municipio de Soacha</t>
  </si>
  <si>
    <t>Realización de estudios detallados de amenaza, vulnerabilidad y Riesgo en las áreas con condición de amenaza  y riesgo en que se localicen infraestructuras de servicios públicos, acogiendo los lineamientos del decreto 1077 de 2015, o la norma que lo complemente o sustituya.</t>
  </si>
  <si>
    <t>Megaparques de la vida</t>
  </si>
  <si>
    <t>“Formulación Plan Maestro de Acueducto y Alcantarillado (PMAA) para los Centros Poblados; Chacua, el Charquito y Altos de la Cruz”</t>
  </si>
  <si>
    <t>Alcantarillado Sanitario y Pluvial (PTAR y Emisarios)</t>
  </si>
  <si>
    <t>Consolidación de áreas de Servicios Complementarios para el mejoramiento del Hábitat – SCMH</t>
  </si>
  <si>
    <t>Mejoramiento del hábitat</t>
  </si>
  <si>
    <t>Formulación Plan Maestro de Acueducto y Alcantarillado (PMAA) Municipal
-Integración de PMAA  existentes y formulación restantes
-Incluye catastro de redes
-Necesidad y diseño de infraestructura para prestación</t>
  </si>
  <si>
    <t>Estación Elevadora Luis Carlos Galán - Diseño y construcción</t>
  </si>
  <si>
    <t>Recuperación y restauración morfológica de áreas para disposición final de RCD y Áreas Mineras en Estado de Abandono (pasivos ambientales)”</t>
  </si>
  <si>
    <t>Implementación de programas de Pago por Servicios Ambientales en áreas de Importancia estratégica (AIE) para la conservación del Recurso Hídrico que trata el artículo 111 de la Ley 99 de 1993."</t>
  </si>
  <si>
    <t>Humedales y Ronda Hídrica de Humedales (Aquellos que no están en suelos con declaratoria de protección):
- Elaboración de estudios para delimitación de cota máxima de inundación y ronda hídrica</t>
  </si>
  <si>
    <t>Municipio y gestion ante la autoridad ambiental y ministerio de ambiente y ANLA</t>
  </si>
  <si>
    <t>Municipio  en apoyo y Gestión ante CAR</t>
  </si>
  <si>
    <t>Municipio -Secretaria de Ambiente Minas y Desarrollo Rural</t>
  </si>
  <si>
    <t>Municipio y gestion ante la autoridad ambiental,ministerio de ambiente, UPME, ANLA y empresas prestadoras del servicio</t>
  </si>
  <si>
    <t xml:space="preserve">POLÍTICA </t>
  </si>
  <si>
    <t>OBJETIVO</t>
  </si>
  <si>
    <t>ESTRATEGIA</t>
  </si>
  <si>
    <t>Política de Recuperación y Protección Ambiental</t>
  </si>
  <si>
    <t>Política de Ocupación y Desarrollo Sostenible del Suelo Rural</t>
  </si>
  <si>
    <t>Política de Hábitat y Provisión de Vivienda Integral</t>
  </si>
  <si>
    <t>Política de Recuperación y Protección Ambiental
Política de Movilidad Sostenible</t>
  </si>
  <si>
    <t>Política de Gestión Ambiental Urbana</t>
  </si>
  <si>
    <t>Política de Movilidad Sostenible</t>
  </si>
  <si>
    <t>Política de Movilidad Sostenible
Política de Ocupación de Suelos Urbanos y de Expansión Urbana</t>
  </si>
  <si>
    <t>Política de Servicios Públicos Domiciliarios</t>
  </si>
  <si>
    <t>Política de Gestión del Riesgo de Adaptación y Mitigación al Cambio Climático</t>
  </si>
  <si>
    <t>Política de Hábitat y Provisión de Vivienda Integral
Política de Ocupación de Suelos Urbanos y de Expansión Urbana
Política de Gestión Ambiental Urbana</t>
  </si>
  <si>
    <t>Política de Consolidación y y Desarrollo Competitivo</t>
  </si>
  <si>
    <t>Municipio - Gestión ante el Gobierno Nacional</t>
  </si>
  <si>
    <t>Municipio - Gestión ante Distrito Capital y Gobierno Nacional</t>
  </si>
  <si>
    <t>Desarrollar y consolidar la malla vial Nacional de primer y segundo orden, regional y arterial municipal, para consolidar un modelo de desarrollo económico, social y ambiental equilibrado, que reduzca los tiempos de movilidad local, hacia Bogotá y del centro del país hacia el suroccidente,  reduciendo costos y emisiones en los sistemas de transporte público, particular y de carga. Avanzar en procesos de renovación urbana en la ciudad construida articulados a los corredores viales de transporte masivo y a los medios no motorizados de movilidad, fortaleciendo la actividad residencial de alta densidad y las actividades terciarias de comercio y servicios como medida de apoyo para la mitigación y adaptación al cambio climático.</t>
  </si>
  <si>
    <t>Componente programático POMCA río Bogotá </t>
  </si>
  <si>
    <t>Propuesta Plan de Ordenamiento Territorial Soacha</t>
  </si>
  <si>
    <t>Fichas </t>
  </si>
  <si>
    <t>Subcomponente (Subprograma) </t>
  </si>
  <si>
    <t>Acción de ordenamiento (Proyecto) </t>
  </si>
  <si>
    <t>CAPB511_Optimización de procesos industriales para la reducción de contaminantes críticos en Pymes de metalurgia </t>
  </si>
  <si>
    <t>CAPB533_Conservación de suelo y agua en actividades de producción agropecuaria </t>
  </si>
  <si>
    <t>CAPB542_Armonización de las actividades mineras con las categorías de protección y conservación de la zonificación ambiental del POMCA</t>
  </si>
  <si>
    <t>EEB211_Restauración en áreas con mayor impacto en la recuperación de la biodiversidad y de la oferta de servicios Ecosistémicos en la cuenca del río Bogotá </t>
  </si>
  <si>
    <t>EEB212_Restauración de coberturas permanentes en ecosistemas estratégicos </t>
  </si>
  <si>
    <t>EEB213_Fortalecimiento de ecosistemas estratégicos protegidos mediante conservación y preservación de hábitats  </t>
  </si>
  <si>
    <t>EEB214_Restauración de coberturas permanentes con valores altos de fragmentación.  </t>
  </si>
  <si>
    <t>EEB222_Protección de la estructura ecológica principal (EEP) que sustentan la oferta de biodiversidad y los servicios ecosistémicos, para la cuenca del rio Bogotá </t>
  </si>
  <si>
    <t>GBB111_Administración y gestión de las áreas protegidas de la Cuenca </t>
  </si>
  <si>
    <t>GBB112_Zonas de amortiguación para las áreas protegidas y ecosistemas estratégicos en la Cuenca </t>
  </si>
  <si>
    <t>GBB113_Humedales: un llamado para su conservación</t>
  </si>
  <si>
    <t>GBB115_Promoviendo el Ecodesarrollo de la Cuenca </t>
  </si>
  <si>
    <t>GBB116_Guardabosques para la prevención de incendios, educación sobre la naturaleza y apoyo a las comunidades locales </t>
  </si>
  <si>
    <t>GBB117_Viveros. Una experiencia comunitaria para la sostenibilidad y fomento de la conectividad ecológica en la Cuenca </t>
  </si>
  <si>
    <t>GBB121_Participación integral y corresponsabilidad con el río Bogotá </t>
  </si>
  <si>
    <t>GBB122_Promoviendo alertas tempranas socio ambientales </t>
  </si>
  <si>
    <t>GBB131_Gestión del conocimiento para la gestión integral del recurso hídrico de la cuenca</t>
  </si>
  <si>
    <t>GBB132_Construyendo capital técnico-científico en pro de la resiliencia socioambiental de la cuenca </t>
  </si>
  <si>
    <t>GBB141_Fortaleciendo la gobernanza de nuestro Río Bogotá</t>
  </si>
  <si>
    <t>GBB142_Construyendo Cultura de Cuidado y Protección del río Bogotá </t>
  </si>
  <si>
    <t>GIRB411_Actualización y ampliación de las redes de monitoreo hidroclimatológico como parte esencial de los sistemas de alerta temprana y adaptación al cambio climático. </t>
  </si>
  <si>
    <t>GIRB412_Realización de estudios detallados de amenaza, vulnerabilidad y riesgo (AVR) en Áreas con condición de riesgo </t>
  </si>
  <si>
    <t>GIRB413_Creación de un Sistema Integrado de Información para la Gestión del Riesgo de Desastres y el Cambio Climático de la Cuenca del Río Bogotá  (SIGR-CC Cuenca Río Bogotá)</t>
  </si>
  <si>
    <t>GIRB421_Capacitación técnica de funcionarios municipales en gestión del riesgo de desastres </t>
  </si>
  <si>
    <t>GIRB431_Ajuste y actualización de los Planes Municipales de Gestión de Riesgo y estrategias de respuesta a emergencias en todos los municipios de la cuenca del Río Bogotá </t>
  </si>
  <si>
    <t>GIRB432_Fortalecimiento de los organismos de apoyo de atención de emergencias en la la Cuenca del río Bogotá para la prevención y atención de emergencias por incendios forestales. </t>
  </si>
  <si>
    <t>PHB312_Mejora en la calidad hídrica de las subcuencas priorizadas de la cuenca del río Bogotá  </t>
  </si>
  <si>
    <t>PHB322_Desarrollo y actualización de una base de datos de usuarios y consumos de agua superficial y subterránea en la Cuenca del río Bogotá </t>
  </si>
  <si>
    <t>GB114_Manejo integrado de micro cuencas abastecedoras de agua</t>
  </si>
  <si>
    <t>EE221_Delimitación de humedales y zonas de amortiguación potenciales para la oferta de bienes y servicios ambientales</t>
  </si>
  <si>
    <t>PH323_Proyecto Piloto para el desarrollo de un Modelo de Gestión Integral del Agua en la Región Hídrica de Bogotá-Cundinamarca</t>
  </si>
  <si>
    <t>CAP541_Apoyo técnico y seguimiento a la gestión socioambiental de actividades minero industriales</t>
  </si>
  <si>
    <t>Areas de especial importancia ecosistémica</t>
  </si>
  <si>
    <t>Reasentamiento de comunidades localizadas en áreas catalogadas como zonas de alto riesgo no mitigable:
-   Suelos de protección delimitados y declarados ( Río Soacha, Quebrada Tibanica, Humedal Neuta y Humedal Tierra Blanca).</t>
  </si>
  <si>
    <t xml:space="preserve">Fortalecimiento Institucional para la Gestión del Riesgo y la Atención de Desastres </t>
  </si>
  <si>
    <t xml:space="preserve">Fortalecimiento Institucional para la Gestión del Riesgo y la Atención de Desastres  </t>
  </si>
  <si>
    <t xml:space="preserve">Diseño e implementación de un sistema de alerta temprana (SAT) ante eventos climáticos extremos </t>
  </si>
  <si>
    <t>Areas de Importancia Estratégica para la Conservación del Recurso Hídrico </t>
  </si>
  <si>
    <t>Reforestación de diez predios (460,70ha) adquiridos por el municipio, como áreas de importancia estratégica para la conservación de recursos hídricos que surten de agua los acueductos, en cumplimiento de lo establecido por la Ley 99 de 1993. </t>
  </si>
  <si>
    <t>Compra de predios identificados en el estudio áreas estratégicas de conservación del recurso hídrico" de la CAR, con importancia estratégica para la conservación de recursos hídricos. (2.501,5 ha) </t>
  </si>
  <si>
    <t>INDICADOR  DE EJECUCION</t>
  </si>
  <si>
    <t>Estudio de caracterización y zonificación de vegetación Subxerofitica</t>
  </si>
  <si>
    <t>Zonas de ronda del Río Bogotá adecuadas</t>
  </si>
  <si>
    <t>Zonas de ronda del Río Soacha (cuenca alta en áreas compatibles con minería) adquirida y adecuada</t>
  </si>
  <si>
    <t>Zonas de ronda del Río Soacha (cuenca media) adquirida y adecuada</t>
  </si>
  <si>
    <t>Zonas de ronda Río Soacha (cuenca baja)adquirida y adecuada</t>
  </si>
  <si>
    <t>Zonas de ronda Río Soacha (Zona urbana 20,39 ha) adquirida y con reubicación de predios</t>
  </si>
  <si>
    <t>Zonas de ronda Río Soacha (área de expansión urbana) adquirida y adecuada</t>
  </si>
  <si>
    <t>Zonas de ronda Río Balsillas adquirida y adecuada</t>
  </si>
  <si>
    <t>Rondas hídricas del municipio acotadas y con actos administrativos de declaratoria</t>
  </si>
  <si>
    <t>Cuerpos de agua restaurados, convervados o protegidos</t>
  </si>
  <si>
    <t>Programas de Pago por Servicios Ambientales en áreas de Importancia estratégica (AIE) implementados</t>
  </si>
  <si>
    <t>Predios de importancia hídrica ubicados en áreas de Importancia estratégica (AIE) y de interés para acueductos municipales y regionales adquiridos</t>
  </si>
  <si>
    <t>Documentos de Diagnóstico de puntos de captación y vertimiento al sistema hídrico del Municipio de Soacha</t>
  </si>
  <si>
    <t>Zonas de ronda de la Quebrada Tibanica Parte Baja Adquiridas y adecuadas</t>
  </si>
  <si>
    <t>Zonas de ronda de la Quebrada Tibanica Parte Alta Adquiridas y adecuadas</t>
  </si>
  <si>
    <t>Estudios y diseños para el reforzamiento del Embalse de Terreros realizados</t>
  </si>
  <si>
    <t>Zonas de ronda Hídrica del Tramo el Río Bogotá NO incluido en el Acuerdo 017 de 2009 definidas, adquiridas y adecuadas</t>
  </si>
  <si>
    <t>Zonas de ronda Hídrica del Tramo el Río Bogotá entre las Compuertas de Alicachin y el Límite con el Municipio de San Antonio del Tequendama delimitadas</t>
  </si>
  <si>
    <t>Zona de ronda hidrica del Río Tunjuelo Definidas adquiridas y adecuadas</t>
  </si>
  <si>
    <t>Zonas de ronda hídrica del Tramo Quebrada Tibanica NO incluida en la Resolución 2536 de 2015 ni en la Resolución 2537 de 2015, gestionadas para reubicación de predios</t>
  </si>
  <si>
    <t>Humedales gestionados para acotamiento</t>
  </si>
  <si>
    <t xml:space="preserve">Humedales (Aquellos que no están en suelos con declaratoria de protección)con estudios para delimitación de la cota máxima de inundación y ronda hídrica </t>
  </si>
  <si>
    <t xml:space="preserve">Estudios para delimitación de la cota máxima y ronda hídrica de los Meandros (Madreviejas) elaborados </t>
  </si>
  <si>
    <t>Documentos de Diagnóstico de la distribución espacial de los nacimientos de agua en el Municipio de Soacha elaborados</t>
  </si>
  <si>
    <t>Generar un modelo de ocupación ordenado del territorio, ateniendo el crecimiento poblacional exponencial de Soacha a de la programación de los suelos de expansión, el desarrollo de zonas urbanizables no urbanizadas, la consolidación de sectores atendiendo su vocación actual y la promoción de la renovación urbanística mediante instrumentos de gestión y financiación acompañados de macroproyectos de impacto como son los sistemas de transporte masivo. 
Propender por una distribución de espacio público, equipamiento, comercio y servicios más eficiente para atender las necesidades asociadas al mejoramiento del hábitat de la población del Municipio 
Proponer soluciones urbanísticas de planificación y gestión de las áreas conurbadas con Bogotá y el municipio de Sibaté, con soluciones de continuidad y control urbanístico</t>
  </si>
  <si>
    <t>Acciones de conectividad e integración de los elementos ambientales de la estructura ecológica principal urbana con el espacio público constituido por las áreas definidas como suelos de servicios complementarios para el mejoramiento del hábitat en el nivel municipal y con los parques, alamedas y equipamientos en el nivel zonal, en concordancia con las áreas privadas y de alta ocupación.</t>
  </si>
  <si>
    <t xml:space="preserve">Consolidar y controlar los asentamientos informales que se han generado en la vigencia del POT anterior, mediante acciones de mejoramiento integral y de control de la urbanización en suelos de protección ambiental. Desarrollar los instrumentos de planeación, gestión urbanística y regulación del mercado de suelos, promoviendo la relocalización de actividades industriales de mediano y alto impacto a las zonas suburbanas y vinculando al Municipio en procesos de redistribución de los recursos provenientes de la plusvalía del suelo y su orientación a la construcción integral de la infraestructura urbana y de espacio público fomentando la reducción y control de impactos sobre la calidad del aire y el ruido. </t>
  </si>
  <si>
    <t>Política de Ocupación de los suelos urbanos y de expansión urbana</t>
  </si>
  <si>
    <t>Incorporación como determinante para la formulación y diseño urbanístico de los planes parciales de los componentes de las Áreas de Conservación y Protección Ambiental, las directrices de recuperación y protección, las formas de uso y las condiciones de relación ambiental o funcional de éstos con los elementos del sistema de espacio público y las Áreas con Servicios Complementarios para el Mejoramiento del Hábitat, con el fin de extender y multiplicar su efecto sobre la ciudad.</t>
  </si>
  <si>
    <t>Consolidar y controlar los asentamientos informales que se han generado en la vigencia del POT anterior, mediante acciones de mejoramiento integral y de control de la urbanización en suelos de protección ambiental. Desarrollar los instrumentos de planeación, gestión urbanística y regulación del mercado de suelos, promoviendo la relocalización de actividades industriales de mediano y alto impacto a las zonas suburbanas y vinculando al Municipio en procesos de redistribución de los recursos provenientes de la plusvalía del suelo y su orientación a la construcción integral de la infraestructura urbana y de espacio público fomentando la reducción y control de impactos sobre la calidad del aire y el ruido.</t>
  </si>
  <si>
    <t>Adquisición y adecuación de predios, así como gestión de recursos, dirigidos a la construcción del Parque Lineal del Río Bogotá, el Jardín Botánico y al desarrollo de las Áreas Potenciales para la Compensación del Componente Biótico de la PTAR Canoas</t>
  </si>
  <si>
    <t>Promover una forma de ocupación residencial de Soacha que no solo atienda las necesidades de vivienda de interés prioritario y vivienda de interés social sino que esté orientada a incentivar la ocupación con vivienda no VIS y al mejoramiento integral de las existentes en el suelo urbano y rural a partir del aumento del espacio público soportado principalmente en las Áreas con Servicios Complementarios para el Mejoramiento del Hábitat, en los sistemas de transporte masivo, en la infraestructura de transporte y de movilidad sostenible y en la distribución equitativa en la oferta de equipamientos.</t>
  </si>
  <si>
    <t>Formulación de los instrumentos de planificación sectorial, tales como el Plan de Movilidad Sostenible, así como otros instrumentos que den directrices sobre el diseño particular y las especificaciones técnicas de los proyectos de infraestructura vial y de espacio público.</t>
  </si>
  <si>
    <t>Construcción, ampliación y adecuación de la malla vial arterial, intermedia, local y terciaria proyectada y existente, priorizando las intervenciones en la Av. San Marón, la Av. Luis Carlos Galán, la Av. Tierra Negra, La Av. Bosatama, La V. Ciudad de Cali, la Av. Las Torres y la Av. Circunvalar de Soacha.</t>
  </si>
  <si>
    <t>Gestión para la implementación del Sistema de Transporte Público Masivo, el cual tendrá como ejes fundamentales para su implementación las Troncales del Sistema de Transporte Masivo Transmilenio, la formulación del proyecto de cable aéreo y las disposiciones sobre la extensión de la Tercera Línea del Metro de Bogotá.</t>
  </si>
  <si>
    <t>Construcción de redes de alamedas peatonales y ciclorrutas que permitan alternativas no motorizadas de movilidad en los niveles locales y zonales del Municipio.</t>
  </si>
  <si>
    <t>Garantizar que las zonas de expansión y las áreas urbanizables no urbanizadas, cuenten con la viabilidad y disponibilidad de los servicios de acueducto, alcantarillado y aseo como requisito para la implementación de los instrumentos de planificación intermedia, así como regularizar y optimizar estos servicios en las zonas atendidas por la EAAB denominadas Ciclo I y las áreas de abastecimiento con carrotanque. Con respecto al tratamiento de aguas residuales asegurar que los vertimientos de los nuevos desarrollos cumplan con los parámetros que garanticen los objetivos de calidad del agua del Rio Bogotá, hasta la construcción y entrada en operación de la PTAR Canoas. Integralmente, se busca aumentar el aprovechamiento de residuos orgánicos e inorgánicos.</t>
  </si>
  <si>
    <t>Reforzamiento de las redes matrices del servicio público domiciliario de acueducto, así como la proyección y construcción de las nuevas redes.
Actualización, reformulación, construcción, y en general gestión, de los instrumentos de planificación sectorial propios del sistema, entre los cuales se encuentran el Plan Maestro de Acueducto y Alcantarillado, así como los diversos Planes de Saneamiento y manejo de Vertimientos, en el marco de la consecución de recursos en el nivel regional y nacional.</t>
  </si>
  <si>
    <t xml:space="preserve">Actualización, reformulación, construcción, y en general gestión, de los instrumentos de planificación sectorial propios del sistema, entre los cuales se encuentran el Plan Maestro de Acueducto y Alcantarillado, así como los diversos Planes de Saneamiento y manejo de Vertimientos, en el marco de la consecución de recursos en el nivel regional y nacional. </t>
  </si>
  <si>
    <t>Gestión integral de los residuos sólidos, la cual se direcciona hacia la reducción y previsión para su manejo, incluyendo así acciones para las PGIRS, el PARSO y el Parque de Aprovechamiento.</t>
  </si>
  <si>
    <t>Promoción y gestión para la soterración de las redes de distribución de energía existentes y como determinantes para los nuevos desarrollos.</t>
  </si>
  <si>
    <t xml:space="preserve">Desarrollar las acciones territoriales y urbanísticas en la totalidad del suelo del municipio de Soacha para la adecuada gestión del riesgo y la mitigación del cambio climático. Adelantar los procesos de conocimiento del riesgo a mayor detalle para adelantar acciones de reubicación reduciendo el número de personas localizadas en zonas de riesgo no mitigable. </t>
  </si>
  <si>
    <t>Generación de procesos de mejoramiento integral de asentamientos informales de vivienda orientados a la legalización, buscando la adecuación de los soportes urbanos, con el fin de establecer mayores densidades a través de la construcción en altura y contribuir así a generar una mayor oferta de vivienda. Priorizando la comuna 3 comuna 4 comuna 6.</t>
  </si>
  <si>
    <t>Proteger los suelos rurales destinados a las actividades agropecuarias de los procesos intensivos de urbanización mediante el estudio y desarrollo cuidadoso de formas de ocupación de alta densidad, equilibradas y sostenibles, y de procesos acotados y específicos de suburbanización con actividades de empleo y de explotación minera.</t>
  </si>
  <si>
    <t>Consolidar un modelo de ocupación de una ciudad que es un nodo regional, que articule y obtenga los mayores beneficios de la modernización y construcción de la infraestructura vial regional y local fomentando las ventajas económicas, sociales y ambientales de Soacha derivadas de su localización, crecimiento demográfico, modelo consolidado y la combinación de actividades residenciales, industriales y logísticas. Dicho modelo incluye la oferta de suelos para servicios administrativos, institucionales, de educación, salud y turísticos, que redireccionen las tendencias de ciudad dormitorio hacia una ciudad en la que sus habitantes encuentren la oferta necesaria para sus actividades laborales, educativas, y recreativas mejorando la calidad de vida.</t>
  </si>
  <si>
    <t>Promover la conservación y protección del patrimonio, natural, cultural, arquitectónico y arqueológico identificado en el territorio, promoviendo el desarrollo de actividades turísticas y económicas acordes a su nivel de conservación que permitan el aprovechamiento y apropiación de estas áreas, a nivel local, regional y nacional como nodos de desarrollo territorial, brindándoles herramientas de fomento, promoción y conservación.</t>
  </si>
  <si>
    <t>Política de Patrimonio Cultural</t>
  </si>
  <si>
    <t>Política de Consolidación y Desarrollo Competitivo</t>
  </si>
  <si>
    <t>Areas adquiridas y adecuadas para conformacion del parque del Hábitat La Chucua</t>
  </si>
  <si>
    <t>Areas adquiridas y adecuadas para conformacion del parque del Hábitat La Niebla</t>
  </si>
  <si>
    <t>Areas adquiridas y adecuadas para conformacion del Parque de Importancia Arqueológica Bosque de San Mateo (Santa Rita)</t>
  </si>
  <si>
    <t>Areas adquiridas y adecuadas para conformacion del Complejo de Parques de Borde de los  Cerros del Sur (Parque Cinturón del Hábitat Compartir, Parque Cinturón del Hábitat Altos de La Florida, Parque Cinturón del Hábitat San Humberto y Parque Arqueologico de San Mateo y Parque Cinturón del Hábitat Cazucá)</t>
  </si>
  <si>
    <t xml:space="preserve">Areas adquiridas y adecuadas para conformacion del Parque de Importancia Arqueológica Vereda Alto de La Cruz (La Poma) </t>
  </si>
  <si>
    <t xml:space="preserve">Areas adquiridas y adecuadas para conformacion del Parque de Importancia Arqueológica Vereda El Charquito (Parque Metropolitano Canoas) </t>
  </si>
  <si>
    <t>Predios adquiridos para el CHCEE Río Bogotá</t>
  </si>
  <si>
    <t>Predios adquiridos para elCHCEE Río Soacha</t>
  </si>
  <si>
    <t>Areas adquiridas y adecuadas para el Jardín Botánico Tierra Negra</t>
  </si>
  <si>
    <t>Áreas Multifuncionales y/o de Inundación Controlada, adquiridas y adecuadas</t>
  </si>
  <si>
    <t>Areas adquiridas y adecuadas para conformación de parques urbanos</t>
  </si>
  <si>
    <t>Areas adquiridas y adecuadas para conformación de senderso ecológicos</t>
  </si>
  <si>
    <t>Predios adquiridos de los identificados previamente en el estudio "áreas estrategicas de conservación del recurso hídrico" de la CAR.</t>
  </si>
  <si>
    <t>Zonas consolidadas para la conformación de áreas Servicios Complementarios para el mejoramiento del Hábitat – SCMH</t>
  </si>
  <si>
    <t>Areas adquiridas y adecuadas en el Cerro Bosatama-La Chucua (Coclí)</t>
  </si>
  <si>
    <t>Areas adquiridas y adecuadas en el Cerro de la Calavera</t>
  </si>
  <si>
    <t>Areas adquiridas y adecuadas en el  Cerro de las tres cruces</t>
  </si>
  <si>
    <t>Areas adquiridas y adecuadas en el  Cerro Bosatama-Ogamora</t>
  </si>
  <si>
    <t>Areas adquiridas y adecuadas en el  Cerro Cerro de San Mateo</t>
  </si>
  <si>
    <t>Areas adquiridas y adecuadas en el Cerro de la Veredita</t>
  </si>
  <si>
    <t>Areas adquiridas y adecuadas en los Cerros de Tierra negra: La Chucuita - Bachué</t>
  </si>
  <si>
    <t>Areas adquiridas y adecuadas en los Cerros de Tierra negra: La Chucuita - Bochica</t>
  </si>
  <si>
    <t>Areas adquiridas y adecuadas en los Cerros de Tierra negra: La Chucuita - Iza</t>
  </si>
  <si>
    <t>Areas adquiridas y adecuadas en los Cerros de Tierra negra: La Chucuita - Bacatá</t>
  </si>
  <si>
    <t>Areas adquiridas y adecuadas en el  Cerros de Maiporé</t>
  </si>
  <si>
    <t>Área adecuada en la Península de Uso Múltiple y Recuperación Canoas 1</t>
  </si>
  <si>
    <t>Área adecuada en la Península de Uso Múltiple y Recuperación Canoas 2</t>
  </si>
  <si>
    <t>Área adecuada en el Meandro Canoas - Tequendama</t>
  </si>
  <si>
    <t>Área adecuada en Humedal Tequendama y Zona de Amortiguación</t>
  </si>
  <si>
    <t>Área adecuada en Zonas Pantanosas Bajo Tequendama y Zona de Amortiguación</t>
  </si>
  <si>
    <t>Área adecuada en Relictos de Vegetación Arbórea del  Predio Tequendama</t>
  </si>
  <si>
    <t>Área adecuada en Franjas de Conexión y Corredores Biológicos</t>
  </si>
  <si>
    <t>Predios arquiridos para el Mejoramiento de La Calidad de Vida de los Habitantes de Soacha</t>
  </si>
  <si>
    <t xml:space="preserve">Predios arquiridos y/o gestionados para el desarrollo de espacio público en centros poblados rurales </t>
  </si>
  <si>
    <t>Zonas verdes de los perfiles viales integradas como parte de los elementos conectores entre las actividades antrópicas y las áreas del soporte ambiental del territorio</t>
  </si>
  <si>
    <t xml:space="preserve">Dcocumento de Caracterización de elementos constitutivos de la estructura ecológica principal urbana </t>
  </si>
  <si>
    <t xml:space="preserve">Áreas de la EEP urbana reforestadas </t>
  </si>
  <si>
    <t>Elementos de la EEP urbana armonizados con las dinámicas del suelo urbano</t>
  </si>
  <si>
    <t>Acciones de sensibilización de la comunidad frente a la importancia de apropiarse de sus recursos naturales</t>
  </si>
  <si>
    <t>Plan de Movilidad Sostenible y Segura Formulado</t>
  </si>
  <si>
    <t>Cartilla de Especificaciones técnicas generales para proyectos de infraestructura vial y espacio público diseñada e implementada</t>
  </si>
  <si>
    <t xml:space="preserve">Gestión predial, diseños y gestión de recursos para la construcción de la Avenida Circunvalar
</t>
  </si>
  <si>
    <t xml:space="preserve">Gestión de recursos y diseños para la construcción del Puente de conexión av ciudad de cali sector Soacha Bogotá
</t>
  </si>
  <si>
    <t xml:space="preserve">Gestión de recursos, gestión predial y diseños para la construcción de la Avenida Ciudad de Cali (Sección Calle 13 - ALO)
</t>
  </si>
  <si>
    <t xml:space="preserve">Gestión de recursos, diseños y gestión predial para la construcción Avenida San Marón (Sección Av. Ciudad de Cali - ALO)
</t>
  </si>
  <si>
    <t xml:space="preserve">Gestión de recursos y diseños para la adecuación de la Avenida circunvalar o perimetral de Soacha (Distrito Minero)
</t>
  </si>
  <si>
    <t xml:space="preserve">Gestión de recursos y diseños para la adecuación de la Avenida San Marón (Sección Av. Indumil - Autopista Sur)
</t>
  </si>
  <si>
    <t xml:space="preserve">Gestión de recursos y diseños para la adecuación de la Avenida Terreros (Sección Ciudadela Sucre)
</t>
  </si>
  <si>
    <t>Gestión de recursos y diseños para la adecuación de la Avenida Terreros (Sección Ciudad Verde)</t>
  </si>
  <si>
    <t xml:space="preserve">Gestión de recursos y diseños para la adecuación de la Avenida Indumil (Sección Urbana - Av. San Marón a ALO)
</t>
  </si>
  <si>
    <t xml:space="preserve">Gestión de recursos y diseños para la adecuación de la Vía ALO en adecuación
</t>
  </si>
  <si>
    <t xml:space="preserve">Gestión de recursos y diseños para la adecuación de la Avenida Indumil (Sección Urbana - Av San Marón con Autopista)
</t>
  </si>
  <si>
    <t xml:space="preserve">Gestión de recursos y diseños para la construcción de la Avenida Bosatama
</t>
  </si>
  <si>
    <t xml:space="preserve">Gestión de recursos y diseños para la construcción de la Avenida San Isidro
</t>
  </si>
  <si>
    <t xml:space="preserve">Gestión de recursos y diseños para la construcción de la Avenida Potrero Grande (Sección ciudad Verde a Avenida Circunvalar)
</t>
  </si>
  <si>
    <t xml:space="preserve">Gestión de recursos y diseños para la construcción de la  Avenida Luis Carlos Galán (Sección ciudad Verde a Avenida Circunvalar)
</t>
  </si>
  <si>
    <t>Gestión de recursos y diseños para la construcción de la  Avenida Tierra Negra (Sección ciudad Verde a Avenida San Isidro)</t>
  </si>
  <si>
    <t xml:space="preserve">Gestión de recursos y diseños para la construcción de la Avenida Soacha (Sección Plan Parcial Huertas y Avenida Circunvalar)
</t>
  </si>
  <si>
    <t>Gestión de recursos y diseños para la construcción de la  Avenida Soacha (Sección Plan Parcial Malachí)</t>
  </si>
  <si>
    <t xml:space="preserve">Gestión de recursos y diseños para la construcción de la  Avenida Estadio (Sección Plan Parcial Malachí)
</t>
  </si>
  <si>
    <t>Gestión de recursos y diseños para la construcción de la  Avenida Circunvalar de Sucre (Sección Rural)</t>
  </si>
  <si>
    <t>Gestión de recursos y diseños para la construcción de la  Avenida Anillo Vial Tibanica</t>
  </si>
  <si>
    <t>Gestión de recursos y diseños para la adecuación de la Avenida Malachí (Ampliación)</t>
  </si>
  <si>
    <t xml:space="preserve">Gestión de recursos, gestión predial y diseños para la construcción de la Avenida Compartir (Sección Plan Parcial Santa Ana)
</t>
  </si>
  <si>
    <t>Gestión de recursos y diseños para la adecuación de la Avenida Soacha (Sección Av. San Marón - Av. Malachí)</t>
  </si>
  <si>
    <t>Gestión de recursos y diseños para la adecuación de la Avenida Soacha (Sección Av. Malachí - Autopista Sur)</t>
  </si>
  <si>
    <t>Gestión de recursos y diseños para la adecuación de la Avenida Calle 13 (Sección urbana)</t>
  </si>
  <si>
    <t>Gestión de recursos y diseños para la adecuación de la Avenida El Estadio</t>
  </si>
  <si>
    <t>Gestión de recursos y diseños para la adecuación de la Avenida Las Torres</t>
  </si>
  <si>
    <t>Gestión de recursos y diseños para la adecuación de la Avenida Ducales</t>
  </si>
  <si>
    <t>Gestión de recursos y diseños para la adecuación de la Avenida Conectora Sur</t>
  </si>
  <si>
    <t>Gestión de recursos y diseños para la adecuación de la Avenida Julio César Turbay (Carrera 7ma)</t>
  </si>
  <si>
    <t>Gestión de recursos y diseños para la adecuación de la Avenida Puerta del Sol</t>
  </si>
  <si>
    <t>Gestión de recursos y diseños para la adecuación de la Avenida Eugenio Díaz Castro (Sección Terreros - Límite con Bogotá)</t>
  </si>
  <si>
    <t>Gestión de recursos y diseños para la adecuación de la Avenida Cazucá</t>
  </si>
  <si>
    <t>Gestión de recursos y diseños para la adecuación de la Avenida Circunvalar de Sucre</t>
  </si>
  <si>
    <t>Gestión de recursos y diseños para la adecuación de la Avenida Potrero Grande (Sección Par Vial - Autopista Sur y PUG Potrero Grande)</t>
  </si>
  <si>
    <t>Gestión de recursos y diseños para la adecuación de la Avenida Compartir (Sección Plan Parcial santa Ana - Autopista Sur)</t>
  </si>
  <si>
    <t>Gestión de recursos y diseños para la adecuación de la Calle 53</t>
  </si>
  <si>
    <t>Gestión de recursos y diseños para la adecuación de la Carrera 9</t>
  </si>
  <si>
    <t xml:space="preserve"> Malla vial terciaria del Municipi, adecuada y con mantenimiento </t>
  </si>
  <si>
    <t>Extensión de las fases II y III de Transmilenio sobre la Autopista Sur</t>
  </si>
  <si>
    <t>Integración del sistema masivo Transmilenio sobre la Avenida Ciudad de Cali</t>
  </si>
  <si>
    <t>Gestion de recursos, gestión predial y diseños para la construcción del Patio Portal Avenida Ciudad de Cali</t>
  </si>
  <si>
    <t>Estudios, factibilidad y diseño del proyecto "Cazucable" realizados</t>
  </si>
  <si>
    <t>Estudios, factibilidad y diseño de la extensión de la Tercera Línea del Metro de Bogotá realizados</t>
  </si>
  <si>
    <t>Áreas de ciclorutas consolidadas</t>
  </si>
  <si>
    <t>Plan Maestro de Acueducto y Alcantarillado (PMAA) Municipal</t>
  </si>
  <si>
    <t>Infraestructura de acueducto existente, apliada o con reposición.</t>
  </si>
  <si>
    <t>Longitud de Red matriz con reforzamiento (interconexión entre los tanques Cazucá y las líneas matrices de 36” y 24” localizadas en la Autopista Sur)</t>
  </si>
  <si>
    <t xml:space="preserve">Longitud de Red matriz de acueducto existente  con reforzamiento </t>
  </si>
  <si>
    <t>Longitud de Red matriz Ciudad Verde con reforzamiento</t>
  </si>
  <si>
    <t xml:space="preserve">Longitud de Red matriz proyectada para la zona de Expansión Urbana con Diseño y construcción </t>
  </si>
  <si>
    <t>Documento de Análisis de fuentes alternativas de abastecimiento de agua (Paramo Cruz Verde-Sumapaz, Aguas subterráneas y Ríos Bogotá/Soacha)</t>
  </si>
  <si>
    <t>Asistencias técnicas adelantadas a los acueductos rurales</t>
  </si>
  <si>
    <t>Plan de Saneamiento y Manejo de Vertimientos reformulado</t>
  </si>
  <si>
    <t>Estación Elevadora Luis Carlos Galán diseñada</t>
  </si>
  <si>
    <t>Estación Elevadora Bosatama - Diseño y construcción</t>
  </si>
  <si>
    <t>Estación Elevadora Bosatama diseñada</t>
  </si>
  <si>
    <t>Área de PTAR  Canoas construída</t>
  </si>
  <si>
    <t>Área de Estación Elevadora Canoas construída</t>
  </si>
  <si>
    <t xml:space="preserve">Conexiones erradas en el perímetro urbano identificadas y/o gestión para su eliminación </t>
  </si>
  <si>
    <t>PTAR Suelo de Expansión Urbana diseñada y construida</t>
  </si>
  <si>
    <t>Interceptor Avenida Ciudad de Cali (Suelo de Expansión Urbana) diseñado y construído</t>
  </si>
  <si>
    <t>Plan de Saneamiento y Manejo de Vertimientos Corregimiento 2, sector El Charquito - Vereda El Charquito y sector de la Vereda Alto de la Cruz reformulado</t>
  </si>
  <si>
    <t>Gestión de recursos, gestión predial para la construcción de la PTAR El Charquito -  Alto de la Cruz (Incluye emisario)</t>
  </si>
  <si>
    <t>Reformulación del Plan de Saneamiento y Manejo de Vertimientos Sector Chacua - Vereda Chacua</t>
  </si>
  <si>
    <t>Gestión de recursos, gestión predial para la construcción de la PTAR Chacua (Incluye emisario)</t>
  </si>
  <si>
    <t xml:space="preserve">Apoyo técnico y financiero a la ejecucion del PSMV para la construccion y mantenimiento en áreas ya consolidadas de la red de drenaje de escorrentía por aguas lluvias con el fin de evitar inundaciones y encharcamientos en el área urbana.  </t>
  </si>
  <si>
    <t xml:space="preserve">Apoyo técnico y financiero adelantado para la ejecucion del PSMV .  </t>
  </si>
  <si>
    <t>Priorización de predios , gestión predial y construcción del Parque de Aprovechamiento de Residuos Sólidos Orgánicos (PARSO)</t>
  </si>
  <si>
    <t>Estudios y diseños adelantados para la construcción de celda de disposición de contingencia para la disposición de residuos sólidos</t>
  </si>
  <si>
    <t>Plan de Gestión Integral de Residuos Sólidos (PGIRS) actualizacdo e implementado</t>
  </si>
  <si>
    <t>Áreas para disposición final de RCD y Áreas Mineras en Estado de Abandono (pasivos ambientales) recuperadas y restauradas.</t>
  </si>
  <si>
    <t>Infraestructura estrategica de transmision de energía eléctrica desarrollada</t>
  </si>
  <si>
    <t>Estudios detallados de Amenaza, vulnerabilidad y Riesgo en áreas con condición de amenaza y riesgo por movimientos en masa, adelantados en el Suelo urbano, comuna Compartir</t>
  </si>
  <si>
    <t>Estudios detallados de Amenaza, vulnerabilidad y Riesgo en áreas con condición de amenaza y riesgo por movimientos en masa, adelantados en  Suelo urbano, comuna Centro</t>
  </si>
  <si>
    <t>Estudios detallados de Amenaza, vulnerabilidad y Riesgo en áreas con condición de amenaza y riesgo por movimientos en masa, adelantados en   Suelo urbano, comuna Cazucá</t>
  </si>
  <si>
    <t>Estudios detallados de Amenaza, vulnerabilidad y Riesgo en áreas con condición de amenaza y riesgo por movimientos en masa, adelantados en  Suelo urbano, comuna San Mateo</t>
  </si>
  <si>
    <t>Estudios detallados de Amenaza, vulnerabilidad y Riesgo en áreas con condición de amenaza y riesgo por movimientos en masa, adelantados en Suelo urbano, comuna San Humberto</t>
  </si>
  <si>
    <t>Estudios detallados de Amenaza, vulnerabilidad y Riesgo en áreas con condición de amenaza y riesgo por movimientos en masa, adelantados en  Suelo urbano, comuna Ciudad Verde</t>
  </si>
  <si>
    <t>Estudios detallados de Amenaza, vulnerabilidad y Riesgo en áreas con condición de amenaza y riesgo por movimientos en masa, adelantados en Suelo urbano, comuna Bosatama</t>
  </si>
  <si>
    <t>Estudios detallados de Amenaza, vulnerabilidad y Riesgo en áreas con condición de amenaza y riesgo por movimientos en masa, adelantados en Suelo suburbano</t>
  </si>
  <si>
    <t>Estudios detallados de Amenaza, vulnerabilidad y Riesgo en áreas con condición de amenaza y riesgo por movimientos en masa, adelantados en  Centro poblado Alto de La Cruz</t>
  </si>
  <si>
    <t>Estudios detallados de Amenaza, vulnerabilidad y Riesgo en áreas con condición de amenaza y riesgo por movimientos en masa, adelantados en  Centro poblado Chacua La Cabrera</t>
  </si>
  <si>
    <t>Estudios detallados de Amenaza, vulnerabilidad y Riesgo en áreas con condición de amenaza y riesgo por movimientos en masa, adelantados en  Centro Poblado El Charquito</t>
  </si>
  <si>
    <t>Estudios detallados de Amenaza, vulnerabilidad y Riesgo en áreas con condición de amenaza y riesgo por inundaciones, adelantados en  Suelo urbano, comuna Compartir</t>
  </si>
  <si>
    <t>Estudios detallados de Amenaza, vulnerabilidad y Riesgo en áreas con condición de amenaza y riesgo por inundaciones, adelantados en  Suelo urbano, comuna Centro</t>
  </si>
  <si>
    <t>Estudios detallados de Amenaza, vulnerabilidad y Riesgo en áreas con condición de amenaza y riesgo por inundaciones, adelantados en  Suelo urbano, comuna La Despensa</t>
  </si>
  <si>
    <t>Estudios detallados de Amenaza, vulnerabilidad y Riesgo en áreas con condición de amenaza y riesgo por inundaciones, adelantados en  Suelo urbano, comuna San Humberto</t>
  </si>
  <si>
    <t>Estudios detallados de Amenaza, vulnerabilidad y Riesgo en áreas con condición de amenaza y riesgo por inundaciones, adelantados en  Suelo urbano, comuna Ciudad Verde</t>
  </si>
  <si>
    <t>Estudios detallados de Amenaza, vulnerabilidad y Riesgo en áreas con condición de amenaza y riesgo por inundaciones, adelantados en Suelo urbano, comuna Bosatama</t>
  </si>
  <si>
    <t>Estudios detallados de Amenaza, vulnerabilidad y Riesgo en áreas con condición de amenaza y riesgo por inundaciones, adelantados en Centro poblado Chacua La Cabrera</t>
  </si>
  <si>
    <t>Estudios detallados de Amenaza, vulnerabilidad y Riesgo en áreas con condición de amenaza y riesgo por inundaciones, adelantados en Centro Poblado El Charquito</t>
  </si>
  <si>
    <t>Estudios detallados de Amenaza, vulnerabilidad y Riesgo en áreas con condición de amenaza y riesgo por avenidas torrenciales, adelantados en  Suelo Urbano</t>
  </si>
  <si>
    <t>Estudios detallados de Amenaza, vulnerabilidad y Riesgo en áreas con condición de amenaza y riesgo por avenidas torrenciales, adelantados en  Centro poblado Chacua La Cabrera</t>
  </si>
  <si>
    <t>Estudios detallados de Amenaza, vulnerabilidad y Riesgo en áreas con condición de amenaza y riesgo por avenidas torrenciales, adelantados en  Centro poblado El Charquito</t>
  </si>
  <si>
    <t xml:space="preserve">Estudios detallados de Amenaza, vulnerabilidad y Riesgo en áreas con condición de amenaza y riesgo por avenidas torrenciales, adelantados en predios en los cuales se localicen  los equipamientos públicos del municipio </t>
  </si>
  <si>
    <t>Estudios detallados de Amenaza, vulnerabilidad y Riesgo en áreas con condición de amenaza y riesgo por avenidas torrenciales, adelantados en predios en los cuales se localicen  infraestructuras de servicios públicos</t>
  </si>
  <si>
    <t>Plan Municipal de Gestión del Riesgo de Desastres PMGRD actualizado</t>
  </si>
  <si>
    <t>Estrategia municipal para la respuesta a emergencias (EMRE) formulada</t>
  </si>
  <si>
    <t>Infraestructuras de servicios públicos  que se cataloguen dentro de zonas de alto riesgo no mitigable reubicadas</t>
  </si>
  <si>
    <t>Equipamientos públicos  que se cataloguen dentro de zonas de alto riesgo no mitigable reubicados</t>
  </si>
  <si>
    <t>Obras de mitigación a partir de los resultados de los estudios Detallados de Amenaza Vulnerabilidad y  Riesgo.</t>
  </si>
  <si>
    <t>Instrumentos para la retención y transferencia del riesgo diseñados y elaborados</t>
  </si>
  <si>
    <t>Sistema de alerta temprana (SAT) ante eventos climáticos extremos, diseñado e implementado</t>
  </si>
  <si>
    <t>Base de datos para inventario de damnificados, por eventos asociados a Gestión del Riesgo y Cambio Climático implementada</t>
  </si>
  <si>
    <t>Acciones para la Educación ambiental con enfoque en prevención y atención desastres.</t>
  </si>
  <si>
    <t xml:space="preserve">Acciones de fortalecimiento de la capacidad institucional de los miembros del CMGRD:
</t>
  </si>
  <si>
    <t>Capacitaciones para atención de emergencias y desastres al personal de las entidades miembro del CMGRD adelantadas.</t>
  </si>
  <si>
    <t>Jormadas de educación ambiental con enfoque en adaptación al cambio climático.</t>
  </si>
  <si>
    <t>Sistema público de bicicletas (prestamos públicos) organizado.</t>
  </si>
  <si>
    <t>Taxis eléctricos para el municipio de Soacha adquiridos y/o gestionados</t>
  </si>
  <si>
    <t>Acciones para la puesta en marcha de un sistema de transporte eléctrico entre Bogotá y Soacha, implementadas</t>
  </si>
  <si>
    <t>Programas de chatarrización en el municipio implementados</t>
  </si>
  <si>
    <t>Programas de incentivos a la construcción sostenible con base en sus diseños arquitectónicos implementados</t>
  </si>
  <si>
    <t>Programa para el establecimiento de normas para el uso eficiente de la energía en zonas comerciales e industriales creado</t>
  </si>
  <si>
    <t>Gestiones adelantadas para propiciar el uso de estufas ecoeficientes en hogares del municipio donde no se cuente con la red de gas natural, a partir del uso de plantaciones dendroenergéticas, reduciendo la emisión de GEI debido a la quema de combustible.</t>
  </si>
  <si>
    <t>Programa de fortalecimiento la gestión integral de los residuos sólidos en el suelo urbano a partir de la captura de metano en rellenos sanitarios para la producción de energía y producción de compostaje partiendo de residuos orgánicos implementado.</t>
  </si>
  <si>
    <t>Programa de desincentivación del uso de bolsas plásticas durante el desarrollo de actividades asociadas al comercio implementado</t>
  </si>
  <si>
    <t>Programa para la implementación de cercas plásticas en las minas y canteras implementado</t>
  </si>
  <si>
    <t>Programa para la promoción del uso de los humedales como áreas de recreación pasiva y espacio útil para beneficio de las familias, implementado.</t>
  </si>
  <si>
    <t>Estimación y cálculo de la huella de carbono y el posterior cálculo de la huella de carbono</t>
  </si>
  <si>
    <t>Indicadores en función de la actualización de la información disponible para el cálculo de indicadores anuales de medidas de adaptación al cambio climático proyectados.</t>
  </si>
  <si>
    <t>Viviendas de interés prioritario VIP para las viviendas que sean identificadas dentro de las áreas de riesgo no mititgable, priorizadas.</t>
  </si>
  <si>
    <t>Porcentaje del recaudo de Plusvalía destinado para la adecuación (infraestructura vial, servicios públicos, áreas de recreación y equipamientos sociales) de asentamientos urbanos en áreas de desarrollo incompleto o inadecuado.</t>
  </si>
  <si>
    <t>Programa de fomento orientado a identificar e implementar incentivos y recursos de subsidio del nivel Nacional, Departamental y Municipal que promuevan la participación del sector privado en la construcción de vivienda VIS y VIP, formulado</t>
  </si>
  <si>
    <t xml:space="preserve">Proyecto para la identificación de barrios y priorización de zonas sujetas para mejoramiento integral, por cada una de las 6 comunas priorizadas de la siguiente manera; Comuna 3 Cazucá,Comuna 6 San Humberto, Comuna 1 Compartir, Comuna 4 la Despensa, Comuna 5 San Mateo, comuna 2 centro, formulado.  </t>
  </si>
  <si>
    <t>Programa de mejoramiento integral de barrios  priorizados, formulado</t>
  </si>
  <si>
    <t>Proyecto de legalización de barrios y asentamientos urbanos identificados por la Secretaría de Planeación, formulado.</t>
  </si>
  <si>
    <t>Inventario y  titulación de predios fiscales a cargo de la Secretaría General de Soacha, actualizado.</t>
  </si>
  <si>
    <t>Gestiones adelantadas para el reasentamiento de comunidades localizadas en áreas catalogadas como zonas de alto riesgo no mitigable.</t>
  </si>
  <si>
    <t>Documento para la Caracterizar¡ción y reubicación de  los asentamientos localizados en zona de ronda hídrica.</t>
  </si>
  <si>
    <t>Plan Maestro de Espacio Público formulado.</t>
  </si>
  <si>
    <t>Plan Maestro de Equipamientos formulado</t>
  </si>
  <si>
    <t>Gestiones para la construcción del Hospital de Soacha en cumplimiento del Plan de Desarrollo Nacional 2022-2026</t>
  </si>
  <si>
    <t>Gestiones para la construcción de la Universidad de Soacha en cumplimiento del Plan de Desarrollo Nacional 2022-2026</t>
  </si>
  <si>
    <t>Plan de Agricultura Urbana formulado y con diagnóstico</t>
  </si>
  <si>
    <t>Plan de Agricultura Urbana implementado</t>
  </si>
  <si>
    <t>Plan de Agricultura Urbana con programas pedagógicos implementados</t>
  </si>
  <si>
    <t>Plan de Silvicultura, Arborización Y Bosques Urbanos Para Una Ciudad Sostenible implementado</t>
  </si>
  <si>
    <t>Acciones de reforestación adelantadas para el proyecto de Silvicultura, Arborización Y Bosques Urbanos Para Una Ciudad Sostenible</t>
  </si>
  <si>
    <t>Vivero municipal construído</t>
  </si>
  <si>
    <t>Areas Arborizadas y con Bosques Urbanos: En perfiles viales, Megaparques de la Vida, Cesiones de espacio público (parques locales)</t>
  </si>
  <si>
    <t>Áreas de Consolidación y modernización de la producción agrícola en los suelos rurales</t>
  </si>
  <si>
    <t>Áreas de Diversificación productiva en los suelos rurales</t>
  </si>
  <si>
    <t>Programas de vivienda campesina en los suelos rurales realizados</t>
  </si>
  <si>
    <t>Acciones de mejoramiento de viveinda rural adelantadas</t>
  </si>
  <si>
    <t>Gestiones adelantadas ante la autoridad ambiental competente para resolver la superposición de categorías de protección</t>
  </si>
  <si>
    <t>Acciones de mejormaiento integral de centros poblados</t>
  </si>
  <si>
    <t xml:space="preserve">Legalización asentamiento Altos de la Florida </t>
  </si>
  <si>
    <t xml:space="preserve">Acciones de Legalización de asentamientos para los centro poblados; Altos de la  Cruz, Chacua y el Charquito.  </t>
  </si>
  <si>
    <t>Base de datos sobre la calidad del aire, del agua y elaboración de un mapa de riesgos industriales</t>
  </si>
  <si>
    <t>Obras y costos para el mejoramiento de las redes de servicios públicos y del sistema vial local necesarios para el funcionamiento de las industrias con los instrumentos de planificación sectorial articuladas</t>
  </si>
  <si>
    <t xml:space="preserve">Medidas de control de impactos generados en la producción de emisiones y concentraciones de alto riesgo para la salud pública diseñadas. </t>
  </si>
  <si>
    <t>Zonas intermedias de protección o amortiguación entre la población y las industrias con alto riesgo de accidentes creadas</t>
  </si>
  <si>
    <t>Plan de atención de emergencias para las zonas donde se encuentran aglomeraciones industriales e industrias de alto riesgo</t>
  </si>
  <si>
    <t>Mallas viales intermedias y locales en el entorno de las zonas industriales, construidas y mejoradas.</t>
  </si>
  <si>
    <t>Parque Principal diseñado y con recuperación espacial</t>
  </si>
  <si>
    <t>Edificio de la Alcaldía, con diseño y recuperación.</t>
  </si>
  <si>
    <t>Cartilla de diseño de fachadas y norma ordenamiento para las edificaciones que conforman el marco del Parque Principal</t>
  </si>
  <si>
    <t>Áreas de espacio público del Centro Tradicional, diseñadas y adecuadas</t>
  </si>
  <si>
    <t>Acciones para promoción del patrimonio cultural y arqueológico de Soacha</t>
  </si>
  <si>
    <t>Acciones para la incorporación de hallazgos arqueológicos en los procesos de urbanización</t>
  </si>
  <si>
    <t>Deslinde  para la totalidad de la línea limítrofe entre el Municipio de Soacha y el Municipio de San Antonio del Tequendama</t>
  </si>
  <si>
    <t>Deslinde para la totalidad de la línea limítrofe entre el Municipio de Soacha y el Municipio de Bojacá, en el departamento de Cundinamarca</t>
  </si>
  <si>
    <t xml:space="preserve">Deslinde para la totalidad de la línea limítrofe entre el Municipio de Soacha y la ciudad de Bogotá. </t>
  </si>
  <si>
    <t>Deslinde para la totalidad de la línea limítrofe entre el Municipio de Soacha y el Municipio de Mosquera, en el departamento de Cundinamarca.</t>
  </si>
  <si>
    <t xml:space="preserve">Deslinde para la totalidad de la línea limítrofe entre el Municipio de Soacha y el Municipio de Pasca, en el departamento de Cundinamarca. </t>
  </si>
  <si>
    <t>Deslinde para la totalidad de la línea limítrofe entre el Municipio de Soacha y el Municipio de Granada, en el departamento de Cundinamarca.</t>
  </si>
  <si>
    <t>META</t>
  </si>
  <si>
    <t>Sistema de información del patrimonio arqueológico y cultural -SIPAC-creado</t>
  </si>
  <si>
    <t>Plan de manejo ambiental adoptado e implementado</t>
  </si>
  <si>
    <t>Restauración, conservación y protección de los cuerpos de agua (drenajes) presentes en el territorio, así como de sus rondas hídricas.</t>
  </si>
  <si>
    <t>Reforestación de predios de Interés Hídrico Adquiridos por el Municipio</t>
  </si>
  <si>
    <t>2.502,5 Has</t>
  </si>
  <si>
    <t>Ampliación y/o reposición de infraestructura de alcantarillado</t>
  </si>
  <si>
    <t>Plan de Obras e Inversiones Regulado POIR de la EAAB</t>
  </si>
  <si>
    <t>Proyectos desarrollados y en operación</t>
  </si>
  <si>
    <t>Plan Maestro de Acueducto y Alcantarillado (PMAA) para los Centros Poblados; Chacua - La Cabrera, el Charquito y Altos de la Cruz formulado</t>
  </si>
  <si>
    <t>Infraestructura de alcantarillado existente, apliada o con reposición.</t>
  </si>
  <si>
    <t>Apoyo mediante dinámicas territoriales orientadas al desarrollo agropecuario del municipio de Soacha como territorio vinculante y estratégico en la región</t>
  </si>
  <si>
    <t xml:space="preserve">Desarrollar los estudios detallados de amenaza, vulnerabilidad y riesgo, del componente de generación del conocimiento para la gestión del riesgo con el fin de determinar las obras resultantes de mitigación, así como las acciones y estrategias sobre el reasentamiento de la población. </t>
  </si>
  <si>
    <t>Actualizar el Plan Municipal de Gestión del Riesgo de Desastres.</t>
  </si>
  <si>
    <t>Desarrollar los estudios detallados de amenaza, vulnerabilidad y riesgo, del componente de generación del conocimiento para la gestión del riesgo con el fin de determinar las obras resultantes de mitigación, así como las acciones y estrategias sobre el reasentamiento de la población.</t>
  </si>
  <si>
    <t xml:space="preserve">Fortalecimiento del ámbito institucional para Gestión del Riesgo y la Atención de Desastres, la cual además debe adelantarse conjuntamente con acciones de educación ciudadana al respecto. </t>
  </si>
  <si>
    <t>Realizar procesos de educación ciudadana y cultural sobre la adaptación al cambio climático.</t>
  </si>
  <si>
    <t>Adelantar medidas de seguimiento y mitigación de Gases de Efecto Invernadero.</t>
  </si>
  <si>
    <t>Gestión para el traslado de las actividades industriales y de logística de la Comuna Centro y del corredor urbano en torno de la troncal de Transmilenio de la Autopista Sur hacia las zonas destinadas a esta actividad en las zonas suburbanas del Municipio.</t>
  </si>
  <si>
    <t>Fortalecimiento territorial, paisajístico y cultural del Centro Histórico del municipio de Soacha.</t>
  </si>
  <si>
    <t>Formular y establecer el Sistema de Información del Patrimonio Arqueológico y Cultural. -SIPAC.</t>
  </si>
  <si>
    <t xml:space="preserve">Promoción, formulación y puesta en marcha de las acciones patrimoniales territoriales para la puesta en valor de los elementos patrimoniales de nivel arquitectónico y arqueológico del municipio tales como La Casa Museo del Salto del Tequendama y Arte Rupestre. </t>
  </si>
  <si>
    <t>VALORES TOTALES PROYECTADOS</t>
  </si>
  <si>
    <t>D. DOCUMENTO TECNICO DE SOPORTE P.O.T.  - PROGRAMA DE EJECUCIÓN</t>
  </si>
  <si>
    <t>Plan de descontaminación por ruido implementado</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</si>
  <si>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t>
  </si>
  <si>
    <t>Plan de manejo ambiental  adoptado e implementado</t>
  </si>
  <si>
    <t xml:space="preserve"> Plan de manejo ambiental adoptado e implementado</t>
  </si>
  <si>
    <t>% de Gestión de acotamiento de la cuenca media de la quebrada Tibanica e incorporación</t>
  </si>
  <si>
    <t>Plan de manejo ambiental del Humedal Tierra Blanca adoptado e implementado</t>
  </si>
  <si>
    <t>Plan de manejo ambiental del Humedal Neuta adoptado e implementado</t>
  </si>
  <si>
    <t>Áreas Multifuncionales y/o de Inundación Controlada
- Apoyo y gestión ante la CAR (FIAB) dentro del proyecto Parque Lineal del Río Bogotá</t>
  </si>
  <si>
    <t>Parques Urbanos:
- Apoyo y gestión ante la CAR (FIAB) dentro del proyecto Parque Lineal del Río Bogotá</t>
  </si>
  <si>
    <t>Senderos Ecológicos:
- Apoyo y gestión ante la CAR (FIAB) dentro del proyecto Parque Lineal del Río Bogotá</t>
  </si>
  <si>
    <t>Elaboración de estudio de Amenaza, Vulnerabilidad y Riesgo para el asentamiento humano informal de condiciones precarias Altos de La Florida</t>
  </si>
  <si>
    <t>Campañas de Sensibilización a la población del Municipio</t>
  </si>
  <si>
    <t>Monitoreo y adecuaciones necesarias para minimizar la generación de escenarios de riesgo</t>
  </si>
  <si>
    <t>Capacitar a la población en temas de gestión del riesgo.</t>
  </si>
  <si>
    <t>Promover la consolidación de un entorno seguro en materia de riesgos para la población del Municipio.</t>
  </si>
  <si>
    <t>Acciones de Mitigación</t>
  </si>
  <si>
    <t>Gestiones adelantadas para el reasentamiento de comunidades localizadas en áreas catalogadas como zonas de alto riesgo no mitigable en suelo rural.</t>
  </si>
  <si>
    <t>Actualización del Mapa de Ruido del Municipio de Soacha</t>
  </si>
  <si>
    <t>Estudios detallados de Amenaza, vulnerabilidad y Riesgo en áreas con condición de amenaza y riesgo por avenidas torrenciales, adelantados en  Suelo Suburbano</t>
  </si>
  <si>
    <t>Programa</t>
  </si>
  <si>
    <t>Subprograma</t>
  </si>
  <si>
    <t>1. Programa de áreas de Conservación y Protección Ambiental</t>
  </si>
  <si>
    <t>1.1. Áreas SINAP</t>
  </si>
  <si>
    <t>1.2. Áreas de Reserva Forestal</t>
  </si>
  <si>
    <t>Paraderos turísticos y de paisaje construídos, para el proyecto de puesta en valor del complejo histórico del Salto del Tequendama.</t>
  </si>
  <si>
    <t>Proyecto turístico de El Charquito puesto en marcha, para el proyecto de de puesta en valor del complejo histórico del Salto del Tequendama.</t>
  </si>
  <si>
    <t>Parque arqueológico de La Poma implementado,  para el proyecto de de puesta en valor del complejo histórico del Salto del Tequendama.</t>
  </si>
  <si>
    <t>Proyecto de recuperación y protección del hotel del Salto, puesto en marcha  para el proyecto de de puesta en valor del complejo histórico del Salto del Tequendama.</t>
  </si>
  <si>
    <t>Proyecto del entorno paisajístico del mirador del Salto Tequendama, puesto en marcha para el proyecto de puesta en valor del complejo histórico del Salto del Tequendama.</t>
  </si>
  <si>
    <t>Sendero Histórico Tequendama diseñado y construído para el proyecto de puesta en valor del complejo histórico del Salto del Tequendama.</t>
  </si>
  <si>
    <t>Acciones de promoción del desarrollo de la zona como nodo turístico y recreativo de carácter regional para el Proyecto de protección y puesta en valor del complejo histórico del Salto del Tequendama.</t>
  </si>
  <si>
    <t>Acciones de promoción e implementación de los planes de soporte turístico para el Proyecto de protección y puesta en valor del complejo histórico del Salto del Tequendama.</t>
  </si>
  <si>
    <t>Estudios preliminares elaborados para el Proyecto de protección y puesta en valor del complejo histórico del Salto del Tequendama.</t>
  </si>
  <si>
    <t>Consolidación de los centros poblados Altos de la Cruz, Chacua - La Cabrera y El Charquito, en su función territorial de conformidad con sus características de suelo rural, mejorando la calidad de la vivienda y los servicios públicos, en especial, los servicios de los acueductos rurales y la conectividad con el entorno rural y el suelo urbano del municipio.</t>
  </si>
  <si>
    <t>Implementación del Plan de Manejo Ambiental del Páramo Cruz Verde Sumapaz.</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</si>
  <si>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
Estrategia de adquisición y adecuación de predios de rondas de protección en suelo rural, perteneciente a los cuerpos hídricos tales como el Río Soacha, Río Balsilla, Quebrada Tibanica y la totalidad de los humedales del municipio de Soacha.
Reubicación de la población asentada en las rondas de protección del Río Soacha y la Quebrada Tibanica, priorizándose en su asentamiento en viviendas de interés social y/o prioritario que se encuentren localizadas en los desarrollos urbanísticos del suelo de expansión y en las zonas urbanizables no urbanizadas del perímetro urbano actual
Gestión de recursos a nivel regional y nacional orientados a la adquisición y adecuación de predios, así como para los procesos de reasentamiento
Gestión ante la Corporación Autónoma Regional de Cundinamarca – CAR, para la delimitación y definición de las rondas hídricas y cotas máximas de los principales cuerpos hídricos del municipio de Soacha.
Reforestación de los Predios de Interés Hídrico adquiridos por el municipio, en el marco del cumplimiento de lo establecido por la Ley 99 de 1993. 
Formulación, actualización, aprobación e implementación del plan maestro de espacio público integrando la propuesta de las áreas de servicio complementarios para el manejo del hábitat del modelo de ocupación.
Formulación y ejecución de proyectos de continuidad ambiental y de espacio publico entre la EEP y los sistemas de espacio público lo cal y áreas de servicio complementarios para el manejo del hábitat del modelo de ocupación.</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</si>
  <si>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el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</si>
  <si>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</si>
  <si>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</si>
  <si>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</si>
  <si>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ARTICULACIÓN COMPONENTE PROGRAMÁTICO POMCA RÍO BOGOTÁ - PROGRAMA DE EJECUCIÓN</t>
  </si>
  <si>
    <t>Implementación del Plan de Manejo Ambiental de la Reserva Forestal Protectora Productora de la Cuenca Alta del Río Bogotá</t>
  </si>
  <si>
    <t>Ronda Hídrica del Tramo del Río Bogotá NO incluido en el Acuerdo 017 de 2009:
- Definición de la ronda cuenca baja Río Bogotá.
- Adquisición y adecuación mediante gestión de recursos.</t>
  </si>
  <si>
    <t>Gestión de la delimitación de la Ronda Hídrica del Río Bogotá entre las Compuertas de Alicachín y el Límite con el Municipio de San Antonio del Tequendama e incorporación al MOT</t>
  </si>
  <si>
    <t>Zona de Ronda de Protección del Río Bogotá:
- Adecuación con gestión de recursos. 
- Reforestación del tramo comprendido entre las compuertas de Alicachín y el ingreso del cuerpo de agua al Municipio de Soacha por la localidad de Bosa.</t>
  </si>
  <si>
    <t>Implementación del Plan de Manejo Ambiental del DMI Salto del Tequendama - Cerro Manjui</t>
  </si>
  <si>
    <t>Implementación del Plan de Manejo Ambiental de la Reserva Forestal Protectora Futuras Generaciones de Sibaté I y II</t>
  </si>
  <si>
    <t>Humedal Tierra Blanca: 
- Implementación de los Planes de Manejo Ambiental
- Planes de recuperación</t>
  </si>
  <si>
    <t>Humedal Neuta:
- Implementación de los Planes de Manejo Ambiental
- Planes de recuperación</t>
  </si>
  <si>
    <t>Zona de Ronda de Protección del Río Balsillas:
- Adquisición y adecuación mediante gestión de recursos</t>
  </si>
  <si>
    <t xml:space="preserve">Gestión del acotamiento de las Rondas Hídricas del Municipio según priorización
- Actos admnistrativos de declaratoria
- Integración al MOT </t>
  </si>
  <si>
    <t>Río Tunjuelo y Ronda Hídrica del Río Tunjuelo:
- Definición de la ronda del Río Tunjuelo.
- Adquisición y adecuación mediante gestión de recursos.</t>
  </si>
  <si>
    <t>ARTICULACIÓN COMPONENTE PROGRAMÁTICO POMCA RÍO SUMAPAZ - PROGRAMA DE EJECUCIÓN</t>
  </si>
  <si>
    <t>Componente programático POMCA río Sumapaz</t>
  </si>
  <si>
    <t>Línea Estratégica</t>
  </si>
  <si>
    <t>Gestión integral del recurso hídrico</t>
  </si>
  <si>
    <t>Planeación, Uso y aprovechamiento efectivos del Recurso Hídrico</t>
  </si>
  <si>
    <t>Gestión del cambio climático</t>
  </si>
  <si>
    <t>Cambio climático</t>
  </si>
  <si>
    <t>Gestión sostenible de los ecosistemas estratégicos</t>
  </si>
  <si>
    <t>Manejo integral y participativo de ecosistemas estratégicos</t>
  </si>
  <si>
    <t>Formulación, adopción e implementación participativa de planes de manejo ambiental pma en áreas protegidas.</t>
  </si>
  <si>
    <t>Concertación E Implementación Participativa Del Plan De Manejo Ambiental Del Complejo De Páramos Cruz Verde - Sumapaz</t>
  </si>
  <si>
    <t>Gestión del riesgo de desastres</t>
  </si>
  <si>
    <t>Reducción del riesgo de desastres</t>
  </si>
  <si>
    <t>Ficha</t>
  </si>
  <si>
    <t>RH2-P-03</t>
  </si>
  <si>
    <t xml:space="preserve">Evaluación de la amenaza, la vulnerabilidad y el riesgo por cambio climático, y definición e implementación de medidas de adaptación </t>
  </si>
  <si>
    <t xml:space="preserve">CC1-P-01 </t>
  </si>
  <si>
    <t>Microcuencas abastecedoras para consumo humano</t>
  </si>
  <si>
    <t>Prevención y reducción de las condiciones de riesgo en zonas de amenaza alta y media.</t>
  </si>
  <si>
    <t xml:space="preserve">GRD2-P-01 </t>
  </si>
  <si>
    <t>Matriz de control y seguimiento desde la Secretaría de Medio Ambiente del Municipio al seguimiento y cumplimiento de los programas y proyectos de los POMCA con jurisdicción en el municipio de Soacha.</t>
  </si>
  <si>
    <t>Estudios y diseños adelantados para la construcción del Parque de aprovechamiento de Residuos Sólidos (RCD y RAEE) "Parque Tecnoambiental"</t>
  </si>
  <si>
    <t>Adquisición de predios para reasentamiento de población e infraestructuras vitales.</t>
  </si>
  <si>
    <t>2. Servicios complementarios para el mejoramiento del hábitat.</t>
  </si>
  <si>
    <t>3. Estructura Ecológica Principal Urbana</t>
  </si>
  <si>
    <t>4. Movilidad Sostenible: Vial y de Transporte</t>
  </si>
  <si>
    <t>5. Servicios Públicos</t>
  </si>
  <si>
    <t>6. Gestión del Riesgo</t>
  </si>
  <si>
    <t>7. Cambio Climático</t>
  </si>
  <si>
    <t>8. Ocupación sostenible</t>
  </si>
  <si>
    <t>9. Patrimonio arqueológico, arquitectónico y cultural</t>
  </si>
  <si>
    <t>10. Priorización de diligencias de deslinde entre el Municipio de Soacha y sus colindantes</t>
  </si>
  <si>
    <t>Plan de Manejo y Mitigación de Cementerios</t>
  </si>
  <si>
    <t>Matriz de seguimiento y control suelo suburbano industrial del sector Canoas</t>
  </si>
  <si>
    <t>Dependerá del momento en el que se ejecuten proyectos industriales en estas zonas. Deberá hacerse semestralmente de manera conjunta entre la Secretaría de Planeación y la Secretaría de Medio Ambiente.</t>
  </si>
  <si>
    <t>1.1.1. Implementación del Plan de Manejo Ambiental del DMI Salto del Tequendama - Cerro Manjui</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</si>
  <si>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
Estrategia de adquisición y adecuación de predios de rondas de protección en suelo rural, perteneciente a los cuerpos hídricos tales como el Río Soacha, Río Balsilla, Quebrada Tibanica y la totalidad de los humedales del municipio de Soacha.
Reubicación de la población asentada en las rondas de protección del Río Soacha y la Quebrada Tibanica, priorizándose en su asentamiento en viviendas de interés social y/o prioritario que se encuentren localizadas en los desarrollos urbanísticos del suelo de expansión y en las zonas urbanizables no urbanizadas del perímetro urbano actual
Gestión de recursos a nivel regional y nacional orientados a la adquisición y adecuación de predios, así como para los procesos de reasentamiento.
Gestión ante la Corporación Autónoma Regional de Cundinamarca – CAR, para la delimitación y definición de las rondas hídricas y cotas máximas de los principales cuerpos hídricos del municipio de Soacha.
Reforestación de los Predios de Interés Hídrico adquiridos por el municipio, en el marco del cumplimiento de lo establecido por la Ley 99 de 1993. 
Formulación, actualización, aprobación e implementación del plan maestro de espacio público integrando la propuesta de las áreas de servicio complementarios para el manejo del hábitat del modelo de ocupación.
Formulación y ejecución de proyectos de continuidad ambiental y de espacio publico entre la EEP y los sistemas de espacio público lo cal y áreas de servicio complementarios para el manejo del hábitat del modelo de ocupación.</t>
  </si>
  <si>
    <t>Municipio - Gestión ante EAAB, Gobernación, CAR y Nación</t>
  </si>
  <si>
    <t>1.2.1. Implementación del Plan de Manejo Ambiental de la Reserva Forestal Protectora Futuras Generaciones de Sibaté I y II</t>
  </si>
  <si>
    <t>1.2.2. Implementación del Plan de Manejo Ambiental de la Reserva Forestal Protectora Productora de la Cuenca Alta del Río Bogotá</t>
  </si>
  <si>
    <t>1.3. Áreas de Especial Importancia Ecosistémica</t>
  </si>
  <si>
    <t>1.4. Planes de Ordenación y Manejo de Cuencas Hidrográficas</t>
  </si>
  <si>
    <t>1.3.1. Implementación del Plan de Manejo Ambiental del Páramo Cruz Verde Sumapaz.</t>
  </si>
  <si>
    <t>1.3.2. Zona de Ronda de Protección del Río Bogotá:
- Adecuación con gestión de recursos. 
- Reforestación del tramo comprendido entre las compuertas de Alicachín y el ingreso del cuerpo de agua al Municipio de Soacha por la localidad de Bosa.</t>
  </si>
  <si>
    <t>1.3.3. Caracterización  y zonificación de vegetación Subxerofítica en el Municipio de Soacha</t>
  </si>
  <si>
    <t>1.3.4. Zona de Ronda de Protección del Río Soacha (Cuenca alta en áreas compatibles con Minería):
- Adquisición y adecuación (incluye reforestación) de predios con recursos de compensación de instrumentos de licenciamiento ambiental minero.</t>
  </si>
  <si>
    <t>1.3.5. Zona de Ronda de Protección del Río Soacha (Cuenca media):
- Gestión de recursos para adquisición y adecuación (incluye reforestación) de predios.</t>
  </si>
  <si>
    <t>1.3.6. Zona de Ronda de Protección del Río Soacha (Cuenca baja):
- Gestión de recursos para adquisición y adecuación (incluye reforestación) de predios.</t>
  </si>
  <si>
    <t>1.3.7. Zona de Ronda de Protección del Río Soacha (Zona urbana 20,39 ha):
- Gestión de recursos Nación, Departamento, CAR y Municipio para la adquisición y reubicación de predios.
- Reubicación en obligación VIS de Expansión Urbana
- Adecuación con recursos provenientes del Fondo de Espacio Público.</t>
  </si>
  <si>
    <t>1.3.8. Zona de Ronda de Protección del Río Soacha (Área de Expansión Urbana):
- Adquisición y adecuación através de mecanismos derivados de Planes Parciales</t>
  </si>
  <si>
    <t>1.3.9. Zona de Ronda de Protección del Río Balsillas:
- Adquisición y adecuación mediante gestión de recursos</t>
  </si>
  <si>
    <t>1.3.10. Incorporación del acotamiento de la cuenca media de la quebrada Tibanica</t>
  </si>
  <si>
    <t xml:space="preserve">1.3.11. Gestión del acotamiento de las Rondas Hídricas del Municipio según priorización
- Actos admnistrativos de declaratoria
- Integración al MOT </t>
  </si>
  <si>
    <t>1.3.12. Restauración, conservación y protección de los cuerpos de agua (drenajes) presentes en el territorio, así como de sus rondas hídricas.</t>
  </si>
  <si>
    <t>1.3.13. Implementación de programas de Pago por Servicios Ambientales en áreas de Importancia estratégica (AIE) para la conservación del Recurso Hídrico que trata el artículo 111 de la Ley 99 de 1993.</t>
  </si>
  <si>
    <t>1.3.14. Adquisición de predios de importancia hídrica ubicados en áreas de Importancia estratégica (AIE) y de interés para acueductos municipales y regionales</t>
  </si>
  <si>
    <t>1.3.15. Diagnóstico de puntos de captación y vertimiento al sistema hídrico del Municipio de Soacha
-Análisis la funcionalidad,
-Importancia y medidas de manejo a implementar para los canales artificiales identificados</t>
  </si>
  <si>
    <t>1.3.16. Quebrada Tibanica Parte Baja:
- Gestión de recursos Nación, Departamento, CAR y Municipio para la adquisición y adecuación.
- Adquisición y adecuación.</t>
  </si>
  <si>
    <t>1.3.17. Quebrada Tibanica Parte Alta:
- Gestión de recursos Nación, Departamento, CAR y Municipio para la adquisición y reubicación de predios.
- Adecuación con recursos provenientes del Fondo de Espacio Público.</t>
  </si>
  <si>
    <t>1.3.18. Embalse de Terreros:
- Actualización de estudios y diseños para el reforzamiento del Embalse de Terreros.
- Obra de reforzamiento de la presa.</t>
  </si>
  <si>
    <t>1.3.19. Humedal Tierra Blanca: 
- Implementación de los Planes de Manejo Ambiental
- Planes de recuperación</t>
  </si>
  <si>
    <t>1.3.20. Humedal Neuta:
- Implementación de los Planes de Manejo Ambiental
- Planes de recuperación</t>
  </si>
  <si>
    <t>1.3.21. Ronda Hídrica del Tramo del Río Bogotá NO incluido en el Acuerdo 017 de 2009:
- Definición de la ronda cuenca baja Río Bogotá.
- Adquisición y adecuación mediante gestión de recursos.</t>
  </si>
  <si>
    <t>1.3.22. Gestión de la delimitación de la Ronda Hídrica del Río Bogotá entre las Compuertas de Alicachín y el Límite con el Municipio de San Antonio del Tequendama e incorporación al MOT</t>
  </si>
  <si>
    <t>1.3.23. Río Tunjuelo y Ronda Hídrica del Río Tunjuelo:
- Definición de la ronda del Río Tunjuelo.
- Adquisición y adecuación mediante gestión de recursos.</t>
  </si>
  <si>
    <t>1.3.24. Ronda Hídrica Tramo Quebrada Tibanica NO incluida en la Resolución 2536 de 2015 ni en la Resolución 2537 de 2015.
- Gestión de recursos Nación, Departamento, CAR y Municipio para la adquisición y reubicación de predios.
- Reubicación en obligación VIS de Expansión Urbana
- Adecuación con recursos provenientes del Fondo de Espacio Público.</t>
  </si>
  <si>
    <t xml:space="preserve">1.3.25. Gestionar ante la CAR el acotamiento de los humedales </t>
  </si>
  <si>
    <t>1.3.26. Humedales y Ronda Hídrica de Humedales (Aquellos que no están en suelos con declaratoria de protección):
- Elaboración de estudios para delimitación de cota máxima de inundación y ronda hídrica</t>
  </si>
  <si>
    <t>2.1. Megaparques de la vida</t>
  </si>
  <si>
    <t>2.2. Corredores del Hábitat conectados a la Estructura Ecológica</t>
  </si>
  <si>
    <t>2.3. Jardin Botánico</t>
  </si>
  <si>
    <t>2.4. Parque Lineal del Río Bogotá</t>
  </si>
  <si>
    <t>2.5. Areas de Importancia Estratégica para la Conservación del Recurso Hídrico</t>
  </si>
  <si>
    <t>2.6. Mejoramiento del hábitat</t>
  </si>
  <si>
    <t>2.7. Suelos de Importancia Paisajística</t>
  </si>
  <si>
    <t>2.8. Áreas Potenciales para la Compensación del Componente Biótico de la PTAR Canoas</t>
  </si>
  <si>
    <t>2.9. Espacio público para el mejoramiento del hábitat</t>
  </si>
  <si>
    <t>2.10. Zonas verdes de complemento de la estructura vial</t>
  </si>
  <si>
    <t>3.1. Recuperación de los elementos de la EEP y armonización con las dinámicas del territorio</t>
  </si>
  <si>
    <t>4.1. Instrumentos de Planificación Sectorial</t>
  </si>
  <si>
    <t>4.2. Construcción de Malla Vial Arterial propuesta</t>
  </si>
  <si>
    <t>4.3. Adecuación de Malla Vial Arterial existente</t>
  </si>
  <si>
    <t>4.4. Construcción de Malla Vial Intermedia proyectada</t>
  </si>
  <si>
    <t>4.5. Adecuación de Malla Vial Intermedia existente</t>
  </si>
  <si>
    <t>4.6. Adecuación de Malla Vial local existente</t>
  </si>
  <si>
    <t>4.7. Adecuación de Malla Vial Terciaria, que no hacen parte de las Vías Nacionales y Regionales.</t>
  </si>
  <si>
    <t>4.8. Conformación del Sistema de Transporte masivo Transmilenio</t>
  </si>
  <si>
    <t>4.9. Cable Aéreo de Soacha</t>
  </si>
  <si>
    <t>4.10. Extensión Tercera Línea Metro</t>
  </si>
  <si>
    <t>4.11. Movilidad Sostenible: Red de Ciclorutas</t>
  </si>
  <si>
    <t>5.1. Acueducto</t>
  </si>
  <si>
    <t>5.2. Alcantarillado Sanitario y Pluvial (PTAR y Emisarios)</t>
  </si>
  <si>
    <t>5.3. Gestión Integral de Residuos Sólidos</t>
  </si>
  <si>
    <t>5.4. Energía Eléctrica</t>
  </si>
  <si>
    <t>6.1. Generación del conocimiento para la Gestión del Riesgo</t>
  </si>
  <si>
    <t>6.2. Apoyo a la formulación de instrumentos de planificación territorial y ambiental.</t>
  </si>
  <si>
    <t>6.3. Acciones de mitigación.</t>
  </si>
  <si>
    <t>6.4. Construcción y mantenimiento de obras de mitigación.</t>
  </si>
  <si>
    <t>6.5. Fortalecimiento Institucional para la Gestión del Riesgo y la Atención de Desastres</t>
  </si>
  <si>
    <t>8.1. Ocupación sostenible del suelo urbano</t>
  </si>
  <si>
    <t>8.2. Ocupación sostenible del suelo rural</t>
  </si>
  <si>
    <t>8.3. Zona suburbana Industrial sostenible</t>
  </si>
  <si>
    <t>9.1. Recuperación y protección del Centro Tradicional</t>
  </si>
  <si>
    <t>9.2. Sistema de información patrimonial</t>
  </si>
  <si>
    <t xml:space="preserve">9.3. Patrimonio cultural y arqueológico </t>
  </si>
  <si>
    <t>10.1. Deslinde Municipio de Soacha y colindantes</t>
  </si>
  <si>
    <t>10.1.1. Deslinde para la totalidad de la línea limítrofe entre el Municipio de Soacha y el Municipio de Sibaté, en el departamento de Cundinamarca. (En cumplimiento de la Ley 1447 de 2011 y sus decretos reglamentarios)</t>
  </si>
  <si>
    <t>10.1.2. Deslinde  para la totalidad de la línea limítrofe entre el Municipio de Soacha y el Municipio de San Antonio del Tequendama, en el departamento de Cundinamarca. (En cumplimiento de la Ley 1447 de 2011 y sus decretos reglamentarios)</t>
  </si>
  <si>
    <t>10.1.3. Deslinde para la totalidad de la línea limítrofe entre el Municipio de Soacha y el Municipio de Bojacá, en el departamento de Cundinamarca. (En cumplimiento de la Ley 1447 de 2011 y sus decretos reglamentarios)</t>
  </si>
  <si>
    <t>10.1.4. Deslinde para la totalidad de la línea limítrofe entre el Municipio de Soacha y la ciudad de Bogotá. (En cumplimiento de la Ley 1447 de 2011 y sus decretos reglamentarios)</t>
  </si>
  <si>
    <t>10.1.5. Deslinde para la totalidad de la línea limítrofe entre el Municipio de Soacha y el Municipio de Mosquera, en el departamento de Cundinamarca.(En cumplimiento de la Ley 1447 de 2011 y sus decretos reglamentarios)</t>
  </si>
  <si>
    <t>10.1.6. Deslinde para la totalidad de la línea limítrofe entre el Municipio de Soacha y el Municipio de Pasca, en el departamento de Cundinamarca. (En cumplimiento de la Ley 1447 de 2011 y sus decretos reglamentarios)</t>
  </si>
  <si>
    <t>10.1.7. Deslinde para la totalidad de la línea limítrofe entre el Municipio de Soacha y el Municipio de Granada, en el departamento de Cundinamarca. (En cumplimiento de la Ley 1447 de 2011 y sus decretos reglamentarios)</t>
  </si>
  <si>
    <t>9.3.1. Identificación, promoción y conservación del patrimonio cultural, arquitectónico y arqueológico del Municipio de Soacha.</t>
  </si>
  <si>
    <t xml:space="preserve">9.3.2. Incorporación de los hallazgos arqueológicos en los procesos de urbanización. </t>
  </si>
  <si>
    <t>9.3.3. Proyecto de protección y puesta en valor del complejo histórico del Salto del Tequendama:
- Estudios preliminares de propiedad, impacto ambiental y trámites administrativos, los diseños del entorno público del mirador del Salto y del sendero peatonal de conexión con el parque regional de Canoas.
- Ejecución de las obras.</t>
  </si>
  <si>
    <t>9.3.4. Proyecto de protección y puesta en valor del complejo histórico del Salto del Tequendama:
- Promoción e implementación de los planes de soporte turístico en el centro poblado de El Charquito y en la zona de vivienda campesina localizada en la zona posicionándolos en el ámbito regional.</t>
  </si>
  <si>
    <t>9.3.5. Proyecto de protección y puesta en valor del complejo histórico del Salto del Tequendama:
- Promoción del desarrollo de la zona como nodo turístico y recreativo de carácter regional.</t>
  </si>
  <si>
    <t xml:space="preserve">9.3.6. Proyecto de protección y puesta en valor del complejo histórico del Salto del Tequendama:
- Diseño y Construcción del Sendero Histórico Tequendama Localizado entre en parque regional de Canoas y el mirador del Tequendama. </t>
  </si>
  <si>
    <t xml:space="preserve">9.3.7. Proyecto de protección y puesta en valor del complejo histórico del Salto del Tequendama:
- Puesta en marcha del proyecto del entorno paisajístico del mirador del Salto Tequendama. </t>
  </si>
  <si>
    <t>9.3.8. Proyecto de protección y puesta en valor del complejo histórico del Salto del Tequendama:
- Puesta en marcha del proyecto de recuperación y protección del hotel del Salto del Tequendama.</t>
  </si>
  <si>
    <t>9.3.9. Proyecto de protección y puesta en valor del complejo histórico del Salto del Tequendama:
- Implementación del Parque arqueológico de La Poma.</t>
  </si>
  <si>
    <t>9.3.10. Proyecto de protección y puesta en valor del complejo histórico del Salto del Tequendama:
- Puesta en marcha del proyecto turístico de El Charquito.</t>
  </si>
  <si>
    <t>9.3.11. Proyecto de protección y puesta en valor del complejo histórico del Salto del Tequendama:
- Construcción de paraderos turísticos y de paisaje.</t>
  </si>
  <si>
    <t>9.1.1. Estudio de valoración de los bienes inmuebles  identificados  para el área urbana con posible valor patrimonial, con fines de declaratoria BIC</t>
  </si>
  <si>
    <t>9.1.2. Diseño y recuperación espacial y constructiva del Parque Principal</t>
  </si>
  <si>
    <t>9.1.3. Diseño y recuperación del edificio de la Alcaldía</t>
  </si>
  <si>
    <t>9.1.4. Cartilla de diseño de fachadas y norma ordenamiento para las edificaciones que conforman el marco del Parque Principal.</t>
  </si>
  <si>
    <t>9.1.5. Adecuación del espacio público del Centro Tradicional: 
- Diseño del espacio público
- Construcción y adecuación del espacio público
- Promoción del cuidado, mantenimiento.</t>
  </si>
  <si>
    <t>8.3.1. Construcción de una base de datos sobre la calidad del aire, del agua y elaboración de un mapa de riesgos industriales.</t>
  </si>
  <si>
    <t>8.3.2. Articulación de las obras y costos para el mejoramiento de las redes de servicios públicos y del sistema vial local necesarios para el funcionamiento de las industrias con los instrumentos de planificación sectorial.</t>
  </si>
  <si>
    <t xml:space="preserve">8.3.3. Diseño concertado de medidas de control de impactos generados en la producción de emisiones y concentraciones de alto riesgo para la salud pública. </t>
  </si>
  <si>
    <t xml:space="preserve">8.3.4. Creación de zonas intermedias de protección o amortiguación entre la población y las industrias con alto riesgo de accidentes. </t>
  </si>
  <si>
    <t xml:space="preserve">8.3.5. Construcción de un plan de atención de emergencias para las zonas donde se encuentran aglomeraciones industriales e industrias de alto riesgo. </t>
  </si>
  <si>
    <t>8.3.6. Seguimiento y control de los desarrollos industriales que se adelanten en el polígono suburbano industrial del sector Canoas garantizando el cumplimiento de los lineamientos que se definan en el instrumento denominado Unidades de Planificación Rural.</t>
  </si>
  <si>
    <t>8.3.7. Construcción y mejoramiento de las mallas viales intermedias y locales en el entorno de las zonas industriales.</t>
  </si>
  <si>
    <t>8.2.1. Consolidación y modernización de la producción agrícola en los suelos rurales</t>
  </si>
  <si>
    <t>8.2.2. Diversificación productiva y sostenible en los suelos rurales</t>
  </si>
  <si>
    <t>8.2.3. Desarrollo de programas de vivienda campesina en los suelos rurales</t>
  </si>
  <si>
    <t>8.2.4. Mejoramiento de vivienda rural</t>
  </si>
  <si>
    <t>8.2.5. Gestiòn ante la autoridad ambiental competente para resolver la superposición de categorías de protección "Paramo cruz verde sumapaz con reserva forestal protectora futuras generaciones de Sibate I y II Paramo de sumaapz con la reserva forestal protectora productora de la cuenca alta del rio bogota 
distrito de manejo integrado sector cerro manjui salto del tequendama con la cuenca alta del rio bogota</t>
  </si>
  <si>
    <t>8.2.6. Reasentamiento de comunidades localizadas en áreas catalogadas como zonas de alto riesgo no mitigable:
- Áreas Identificadas como riesgo no mitigable en los estudios de detalle de Amenaza, Vulnerabilidad y Riesgo. (Centros Poblados Rurales y Asentamientos Humanos Informales de Condiciones Precarias en Suelo Rural)</t>
  </si>
  <si>
    <t>8.2.7. Mejoramiento integral para los centros poblados Chacua - La Cabrera, el Charquito y Altos de La Cruz.  
- Adquisición de predios previamente  identificados para equipamiento
.- Construcción y/o adecuación de infraestructuras
--Actualización del PSMV - Plan Maestro de Acueducto y Alcantarillado</t>
  </si>
  <si>
    <t>8.2.8. Legalización asentamiento Altos de la Florida en los términos del artículo 2.2.6.5.1. Legalización urbanística del Decreto 1077 de 2015 y demás normas concordantes: 
-Estudios de titulación y saneamiento predial para el asentamiento Altos de la Florida
-Trámite de legalización e incorporación  al perímetro Urbano
-Formulación del PSMV - Plan Maestro de Acueducto y Alcantarillado</t>
  </si>
  <si>
    <t>8.2.9. Legalización asentamiento Altos de la Florida en los términos del artículo 2.2.6.5.1. Legalización urbanística del Decreto 1077 de 2015 y demás normas concordantes:
-Realización de estudios detallados de vulnerabilidad y Riesgo en las áreas con condición de amenaza y en las áreas con condición de riesgo, acogiendo los lineamientos del decreto 1077 de 2015, o la norma que lo complemente o sustituya.</t>
  </si>
  <si>
    <t xml:space="preserve">8.2.10. Legalización de asentamientos para los centro poblados; Altos de la  Cruz, Chacua y el Charquito.  </t>
  </si>
  <si>
    <t>8.1.2. Destinación de un porcentaje no superior al 20% del recaudo de Plusvalía para la adecuación (infraestructura vial, servicios públicos, áreas de recreación y equipamientos sociales) de asentamientos urbanos en áreas de desarrollo incompleto o inadecuado.</t>
  </si>
  <si>
    <t xml:space="preserve">8.1.1. Priorización de la vivienda de interés prioritario VIP para las viviendas que sean identificadas dentro de las áreas de riesgo no mititgable definidos en los proyectos de estudios detallados de Amenaza, Vulnerabilidad y Riesgo. </t>
  </si>
  <si>
    <t>8.1.3. Formular un programa de fomento orientado a identificar e implementar incentivos y recursos de subsidio del nivel Nacional, Departamental y Municipal que promuevan la particupación del sector privado en la construcción de vivienda VIS y VIP.</t>
  </si>
  <si>
    <t xml:space="preserve">8.1.4. Proyecto para la identificación de barrios y priorización de zonas sujetas para mejoramiento integral, por cada una de las 6 comunas priorizadas de la siguiente manera; Comuna 3 Cazucá,Comuna 6 San Humberto, Comuna 1 Compartir, Comuna 4 la Despensa, Comuna 5 San Mateo, comuna 2 centro.  </t>
  </si>
  <si>
    <t>8.1.5. Programa de mejoramiento integral de barrios  priorizados.
- Espacio público
- Sistema de Alcantarillado
- Estudios detallados</t>
  </si>
  <si>
    <t>8.1.6. Proyecto de legalización de barrios y asentamientos urbanos identificados por la Secretaría de Planeación</t>
  </si>
  <si>
    <t>8.1.7. Proyecto de actualización del inventario y  titulación de predios fiscales a cargo de la Secretaría General de Soacha.</t>
  </si>
  <si>
    <t>8.1.8. Reasentamiento de comunidades localizadas en áreas catalogadas como zonas de alto riesgo no mitigable:
- Áreas Identificadas como riesgo no mitigable en los estudios de detalle de Amenaza, Vulnerabilidad y Riesgo. (Luis Carlos Galán -La Capilla)
-Áreas Identificadas como riesgo no mitigable en los estudios de detalle de Amenaza, Vulnerabilidad y Riesgo que se deriven de los respectivos estudios detallados priorizados 
- Suelos de protección delimitados y declarados ( Río Soacha, Quebrada Tibanica, Humedal Neuta y Humedal Tierra Blanca).
- Áreas del suelo urbano y rural identificadas en los estudios detallados poryectados de amenaza vulnerabilidad y riesgo por movimientos en masa, inundaciones y avenidas torrenciales</t>
  </si>
  <si>
    <t>8.1.9. Caracterizar¡ción y reubicación de  los asentamientos localizados en zona de ronda hídrica</t>
  </si>
  <si>
    <t xml:space="preserve">8.1.11. Formulación del Plan Maestro de Equipamientos.
 - Diagnóstico de localización y cobertura poblacional y territorial.
 - Formulación de estrategias de implementación a escala a nivel de comunas.
 - Disposiciones sobre su desarrollo en suelos consolidados.
 - Generación de indicadores y monitoreo sobre coberturas.
</t>
  </si>
  <si>
    <t>8.1.12. Elaboración de un plan de manejo y mitigación para los equipamientos asociados con cementerios localizados en el municipio de Soacha</t>
  </si>
  <si>
    <t>6.5.1. Diseño y elaboración de instrumentos para la retención y transferencia del riesgo</t>
  </si>
  <si>
    <t>6.5.2. Diseño e implementación de un sistema de alerta temprana (SAT) ante eventos climáticos extremos</t>
  </si>
  <si>
    <t>6.5.3. Implementación de base de datos para inventario de damnificados, por eventos asociados a Gestión del Riesgo y Cambio Climático</t>
  </si>
  <si>
    <t>6.5.4. Educación ambiental con enfoque en prevención y atención desastres .</t>
  </si>
  <si>
    <t>6.5.5. Fortalecimiento de la capacidad institucional de los miembros del CMGRD:
- Dotación de equipos, capacitación y entrenamiento al personal miembro del CMGRD.</t>
  </si>
  <si>
    <t>6.5.6. Capacitaciones para atención de emergencias y desastres al personal de las entidades miembro del CMGRD</t>
  </si>
  <si>
    <t>6.5.7. Adquisición de predios para la reubicación de población y/o infraestructura vital localiza en áreas zonificadas con riesgo alto no mitigable.</t>
  </si>
  <si>
    <t>6.4.1. Adecuación de taludes  y direccionamiento de aguas pluviales al sistema de alcantarillado, así como las obras ingenieriles necesarias para evitar la configuración de escenarios de riesgo  por la detonación de eventos asociados a movimientos en masa, inundaciones y avenidas torrenciales</t>
  </si>
  <si>
    <t>6.4.2. Construcción y mantenimiento de obras de mitigación a partir de los resultados de los estudios Detallados de Amenaza Vulnerabilidad y  Riesgo.</t>
  </si>
  <si>
    <t>6.3.1. Reubicación de infraestructuras de servicios públicos  que se cataloguen dentro de zonas de alto riesgo no mitigable</t>
  </si>
  <si>
    <t>6.3.2. Reubicación de equipamientos públicos  que se cataloguen dentro de zonas de alto riesgo no mitigable</t>
  </si>
  <si>
    <t>6.3.3. Diseñar y ejecutar campañas de sensibilización ambiental centradas en la preparación para emergencias y desastres dirigidas a la población urbana y rural del Municipio de Soacha.</t>
  </si>
  <si>
    <t>6.2.1. Actualización del Plan Municipal de Gestión del Riesgo de Desastres PMGRD</t>
  </si>
  <si>
    <t>6.2.2. Formulación de la estrategia municipal para la respuesta a emergencias (EMRE) bajo lineamientos del artículo 37, ley 1523 de 2012</t>
  </si>
  <si>
    <t>6.1.6.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Ciudad Verde</t>
  </si>
  <si>
    <t>6.1.12.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Compartir</t>
  </si>
  <si>
    <t>6.1.14.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La Despensa</t>
  </si>
  <si>
    <t>6.1.22. 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 comuna Cazucá</t>
  </si>
  <si>
    <t>6.1.27. Realización de estudios detallados de amenaza, vulnerabilidad y riesgo (a escala 1:2.000, pues las áreas con condición de amenaza y riesgo de este suelo se calculó con las zonificaciones rurales a escala 1:250.000) en las áreas con condición de amenaza y en las áreas con condición de amenaza y riesgo por avenidas torrenciales, acogiendo los lineamientos del decreto 1077 de 2015, o la norma que lo complemente o sustituya.
 Suelo Suburbano</t>
  </si>
  <si>
    <t>6.1.28. Realización de estudios detallados de amenaza, vulnerabilidad y Riesgo en las áreas con condición de amenaza y riesgo en que se localicen  los equipamientos públicos del municipio acogiendo los lineamientos del decreto 1077 de 2015, o la norma que lo complemente o sustituya.</t>
  </si>
  <si>
    <t>6.1.29. Realización de estudios detallados de amenaza, vulnerabilidad y Riesgo en las áreas con condición de amenaza  y riesgo en que se localicen infraestructuras de servicios públicos, acogiendo los lineamientos del decreto 1077 de 2015, o la norma que lo complemente o sustituya.</t>
  </si>
  <si>
    <t xml:space="preserve">5.4.1. Desarrollo de infraestructura estrategica de transmision de energía eléctrica </t>
  </si>
  <si>
    <t>5.3.1. Parque de Aprovechamiento de Residuos Sólidos Orgánicos (PARSO):
- Priorización de uno de los tres predios potenciales del PGIRS en formulación.
- Gestión predial.
- Construcción del PARSO con recursos de la Secretaría de Ambiente, Minas y Desarrollo Rural.</t>
  </si>
  <si>
    <t>5.3.2. Parque de aprovechamiento de Residuos Sólidos (RCD y RAEE) "Parque Tecnoambiental"
- Estudios y diseños
- Microzonificación de actividades 
- Construcción</t>
  </si>
  <si>
    <t>5.3.3. Disposición de residuos sólidos en caso de contingencia 
- Selección del predio a partir del PGIRS
- Estudios y diseños
- Construcción de celda de disposición de contingencia</t>
  </si>
  <si>
    <t>5.3.4. Actualización e implementación del Plan de Gestión Integral de Residuos Sólidos (PGIRS)</t>
  </si>
  <si>
    <t>5.3.5. Recuperación y restauración morfológica de áreas para disposición final de RCD y Áreas Mineras en Estado de Abandono (pasivos ambientales)</t>
  </si>
  <si>
    <t>5.2.1. Actualización Plan de Saneamiento y Manejo de Vertimientos ( 63,6% del Perímetro Urbano - Resoluciones CAR 1445 de 2016, 1170 de 2018 y 2803 de 2019):
- Reformulación con recursos de EAAB</t>
  </si>
  <si>
    <t>5.2.2. Ampliación y/o reposición de infraestructura de alcantarillado</t>
  </si>
  <si>
    <t>5.2.3. Identificación y gestión para la eliminación de conexiones erradas  - EAAB - PSMV 63,6 % del perímetro urbano</t>
  </si>
  <si>
    <t>5.2.4. Estación Elevadora Luis Carlos Galán - Diseño y construcción</t>
  </si>
  <si>
    <t>5.2.5. Estación Elevadora Bosatama - Diseño y construcción</t>
  </si>
  <si>
    <t>5.2.6. PTAR Canoas:
- Construcción</t>
  </si>
  <si>
    <t xml:space="preserve">5.2.7. Estación Elevadora Canoas:
- Construcción con recursos ENEL </t>
  </si>
  <si>
    <t>5.2.8. Plan de Saneamiento y Manejo de Vertimientos ( 23,5% del Perímetro Urbano - Resolución CAR 1145 de 2020):
- Reformulación con recursos de la Dirección de Servicios Públicos del Municipio de Soacha.</t>
  </si>
  <si>
    <t>5.2.9. Identificación y gestión para la eliminación de conexiones erradas  - EAAB - PSMV 23,5% del perímetro urbano</t>
  </si>
  <si>
    <t>5.2.10. Plan de Saneamiento y Manejo de Vertimientos ( 6,5% del Perímetro Urbano - Resolución CAR 1842 de 2016):
- Reformulación con recursos de EAAB</t>
  </si>
  <si>
    <t>5.2.11. Identificación y gestión para la eliminación de conexiones erradas  - EAAB - PSMV 6,5% del perímetro urbano</t>
  </si>
  <si>
    <t>5.2.12. PTAR Suelo de Expansión Urbana:
- Diseño.
- Construcción con recursos derivados de cargas generales de los Planes Parciales del Suelo de Expansión Urbana.</t>
  </si>
  <si>
    <t>5.2.13. Interceptor Avenida Ciudad de Cali (Suelo de Expansión Urbana):
- Diseño.
- Construcción con recursos derivados de cargas generales de los Planes Parciales del Suelo de Expansión Urbana.</t>
  </si>
  <si>
    <t>5.2.14. Plan de Saneamiento y Manejo de Vertimientos Corregimiento 2, sector El Charquito - Vereda El Charquito y sector de la Vereda Alto de la Cruz  (Resolución CAR DJUR 50217001138 de 2021):
- Reformulación con recursos de la Dirección de Servicios Públicos del Municipio de Soacha.</t>
  </si>
  <si>
    <t>5.2.15. PTAR El Charquito -  Alto de la Cruz (Incluye emisario):
- Gestión de recursos, Nación, Gobernación, CAR y Municipio.
- Adquisición de predios.
- Construcción.</t>
  </si>
  <si>
    <t>5.2.16. Plan de Saneamiento y Manejo de Vertimientos Sector Chacua - Vereda Chacua (Resolución CAR DJUR 50217000862 ):
- Reformulación con recursos de la Dirección de Servicios Públicos del Municipio de Soacha.</t>
  </si>
  <si>
    <t>5.2.17. PTAR Chacua (Incluye emisario):
- Gestión de recursos, Nación, Gobernación, CAR y Municipio.
- Adquisición de predios.
- Construcción.</t>
  </si>
  <si>
    <t xml:space="preserve">5.2.18. Apoyo técnico y financiero a la ejecucion del PSMV para la construccion y mantenimiento en áreas ya consolidadas de la red de drenaje de escorrentía por aguas lluvias con el fin de evitar inundaciones y encharcamientos en el área urbana.  </t>
  </si>
  <si>
    <t>5.1.1. Formulación Plan Maestro de Acueducto y Alcantarillado (PMAA) Municipal
-Integración de PMAA  existentes y formulación de áreas restantes
-Incluye catastro de redes
-Necesidad y diseño de infraestructura para la prestación</t>
  </si>
  <si>
    <t>5.1.2. Formulación Plan Maestro de Acueducto y Alcantarillado (PMAA) para los Centros Poblados; Chacua - La Cabrera, el Charquito y Altos de la Cruz</t>
  </si>
  <si>
    <t>5.1.3. Proyectos incluidos en el Plan de Obras e Inversiones Regulado (POIR) en territorio Municipal</t>
  </si>
  <si>
    <t xml:space="preserve">5.1.4. Ampliación y/o reposición de infraestructura de acueducto existente. </t>
  </si>
  <si>
    <t>5.1.5. Red matriz (interconexión entre los tanques Cazucá y las líneas matrices de 36” y 24” localizadas en la Autopista Sur):
-Reforzamiento de acuerdo con el desarrollo de proyectos nuevos en el área de Expansión Urbana.</t>
  </si>
  <si>
    <t>5.1.6. Red matriz de acueducto existente:
- Reforzamiento de acuerdo con el desarrollo de proyectos nuevos en área urbana existente.</t>
  </si>
  <si>
    <t>5.1.7. Red matriz Ciudad Verde:
- Reforzamiento de acuerdo con el desarrollo de proyectos nuevos en área de Expansión Urbana</t>
  </si>
  <si>
    <t>5.1.8. Red matriz proyectada para zona de Expansión Urbana:
- Diseño y construcción de línea de 3,5 kilómetros</t>
  </si>
  <si>
    <t>5.1.9. Análisis de fuentes alternativas de abastecimiento de agua:
- Estudio de fuentes alternas de abastecimiento: Paramo Cruz Verde-Sumapaz, Aguas subterráneas y Ríos Bogotá/Soacha</t>
  </si>
  <si>
    <t>5.1.10. Asistencia técnica a los acueductos rurales</t>
  </si>
  <si>
    <t>4.11.1. Consolidación red de ciclorutas municipal</t>
  </si>
  <si>
    <t>4.6.1. Calle 53:
- Gestión de recursos.
- Gestión predial.
- Diseños.
- Ampliación y construcción.</t>
  </si>
  <si>
    <t>4.6.2. Carrera 9: 
- Gestión de recursos.
- Gestión predial.
- Diseños.
- Ampliación y construcción.</t>
  </si>
  <si>
    <t>4.7.1. Adecuación y mantenimiento de la malla vial terciaria del Municipio, que no hacen parte de las Vías Nacionales y Regionales.</t>
  </si>
  <si>
    <t>4.8.1. Extensión de las fases II y III de Transmilenio sobre la Autopista Sur:
- Construcción de las calzadas exclusivas y ampliación de la Autopista Sur
- Construcción de la estación intermedia 3M 
- Terminación de la construcción del Patio Portal "El Vínculo"</t>
  </si>
  <si>
    <t>4.8.2. Integración del sistema masivo Transmilenio sobre la Avenida Ciudad de Cali
-Gestión de recursos.
- Diseños.
- Ampliación y construcción.</t>
  </si>
  <si>
    <t>4.8.3. Patio Portal Avenida Ciudad de Cali:
- Gestión de recursos.
- Gestión predial.
- Diseños.
- Construcción.</t>
  </si>
  <si>
    <t>4.8.4. Planes de Renovación Urbana en su área de influencia Formulados</t>
  </si>
  <si>
    <t>4.10.1. Articulación de los estudios y diseños para la extensión de la Tercera Línea del Metro de Bogotá, según la infromación que aporte la nación y las entidades competentes.</t>
  </si>
  <si>
    <t>4.9.1. Generación de estudios, factibilidad y diseño del proyecto "Cable Aéreo de Soacha" en cumplimiento del Plan de Desarrollo Nacional 2022 - 2026</t>
  </si>
  <si>
    <t>2.1.1. Parque del Hábitat La Chucua:
-Adquisición del suelo através del mecanismo de cesiones urbanísticas de espacio público en Plan Parcial.
-Adecuación como carga general de Plan Parcial.</t>
  </si>
  <si>
    <t>2.1.2. Parque del Hábitat La Niebla:
-Adquisición del suelo através del mecanismo de cesiones urbanísticas de espacio público en Plan Parcial.
-Adecuación como carga general de Plan Parcial.</t>
  </si>
  <si>
    <t>2.1.3. Complejo de Parques de Borde de los  Cerros del Sur (Parque Cinturón del Hábitat Compartir, Parque Cinturón del Hábitat Altos de La Florida, Parque Cinturón del Hábitat San Humberto y Parque Arqueologico de San Mateo y Parque Cinturón del Hábitat Cazucá):
- Adquisición y adecuación del suelo atraves de mecanismos de gestión y financiación del POT (recursos del Fondo de Espacio Público).</t>
  </si>
  <si>
    <t xml:space="preserve">2.1.4. Parque de Importancia Arqueológica Bosque de San Mateo (Santa Rita):
- Adquisición y adecuación del suelo através de mecanismos de gestión y financiación del POT  y recursos de la Secretaría de Cultura y del Instituto Municipal de Recreación y Deporte de Soacha (IMRDS) </t>
  </si>
  <si>
    <t xml:space="preserve">2.1.5. Parque de Importancia Arqueológica Vereda Alto de La Cruz (La Poma) 
- Adquisición de predios fiscales por mecanismo de convenio
- Adecuación del suelo através de mecanismos de gestión y financiación del POT  y recursos de la Secretaría de Cultura y del Instituto Municipal de Recreación y Deporte de Soacha (IMRDS) </t>
  </si>
  <si>
    <t xml:space="preserve">2.1.6. Parque de Importancia Arqueológica Vereda El Charquito (Parque Metropolitano Canoas) 
- Adquisición de predios fiscales por mecanismo de convenio
- Adecuación del suelo através de mecanismos de gestión y financiación del POT  y recursos de la Secretaría de Cultura y del Instituto Municipal de Recreación y Deporte de Soacha (IMRDS) </t>
  </si>
  <si>
    <t>2.2.1. CHCEE Río Bogotá:
- Adquisición de predios através del mecanismo de cesiones urbanísticas de espacio público en Plan Parcial en suelo urbano y de expansión urbana; recursos CAR (FIAB) del proyecto Parque Lineal del Río Bogotá y Fondo de Espacio Público.</t>
  </si>
  <si>
    <t>2.2.2. CHCEE Río Soacha
- Adquisición de predios através del mecanismo de cesiones urbanísticas de espacio público en Plan Parcial en suelo de expansión urbana</t>
  </si>
  <si>
    <t>2.2.3. CHCEE Quebrada Tibánica
- Adquisición de predios através del mecanismo de cesiones urbanísticas de espacio público en Plan Parcial en suelo de expansión urbana</t>
  </si>
  <si>
    <t>2.2.4. CHCEE Río Tunjuelo
- Adquisición de predios através del mecanismo de cesiones urbanísticas de espacio público en Plan Parcial en suelo de expansión urbana</t>
  </si>
  <si>
    <t>2.3.1. Jardín Botánico Tierra Negra:
- Adquisición y adecuación de predios por mecanismo de compensacion del PUG Potrero Grande</t>
  </si>
  <si>
    <t>2.5.1. Compra de predios identificados en el estudio "áreas estrategicas de conservación del recurso hídrico" de la CAR, con importancia estratégica para la conservación de recursos hídricos. (2.501,5 ha)</t>
  </si>
  <si>
    <t>2.6.1. Consolidación de áreas de Servicios Complementarios para el mejoramiento del Hábitat – SCMH</t>
  </si>
  <si>
    <t>2.7.1. Cerro Bosatama-La Chucua (Coclí):
Adquisición y adecuación con recursos de Fondo de Espacio Público</t>
  </si>
  <si>
    <t>2.7.2. Cerro de la Calavera:
- Adquisición y adecuación con recursos de los procesos de licenciamiento en suelo suburbano industrial y/o fondo de espacio publico.</t>
  </si>
  <si>
    <t>2.7.3. Cerro de las tres cruces:
- Adquisición y adecuación con recursos de los procesos de licenciamiento en suelo suburbano industrial.</t>
  </si>
  <si>
    <t>2.7.4. Cerro Bosatama-Ogamora:
Adquisición y adecuación con recursos de Fondo de Espacio Público</t>
  </si>
  <si>
    <t>2.7.5. Cerro de San Mateo:
Adquisición y adecuación con recursos de Fondo de Espacio Público</t>
  </si>
  <si>
    <t>2.7.6. Cerro de la Veredita:
Adquisición y adecuación con recursos de Fondo de Espacio Público</t>
  </si>
  <si>
    <t>2.7.7. Cerros de Tierra negra: La Chucuita - Bachué:
- Adquisición con recursos del mecanismo de cesiones urbanísticas de espacio público en Plan Parcial en suelo de expansión urbana 
- Adecuación como carga general del plan parcial de Expansión Urbana</t>
  </si>
  <si>
    <t>2.7.8. Cerros de Tierra negra: La Chucuita - Bochica:
- Adquisición con recursos del mecanismo de cesiones urbanísticas de espacio público en Plan Parcial en suelo de expansión urbana 
- Adecuación como carga general del plan parcial de Expansión Urbana</t>
  </si>
  <si>
    <t>2.7.9. Cerros de Tierra negra: La Chucuita - Iza:
- Adquisición con recursos del mecanismo de cesiones urbanísticas de espacio público en Plan Parcial en suelo de expansión urbana 
- Adecuación como carga general del plan parcial de Expansión Urbana</t>
  </si>
  <si>
    <t>2.7.10. Cerros de Tierra negra: La Chucuita - Bacatá:
- Adquisición con recursos del mecanismo de cesiones urbanísticas de espacio público en Plan Parcial en suelo de expansión urbana 
- Adecuación como carga general del plan parcial de Expansión Urbana</t>
  </si>
  <si>
    <t>2.7.11. Cerros de Maiporé:
- Adquisición con recursos del mecanismo de cesiones urbanísticas de espacio público en Plan Parcial en suelo de expansión urbana 
- Adecuación como carga general del plan parcial de Expansión Urbana</t>
  </si>
  <si>
    <t xml:space="preserve">2.8.1. Península de Uso Múltiple y Recuperación Canoas 1:
- Adecuación recursos Plan de Manejo Ambiental PTAR Canoas </t>
  </si>
  <si>
    <t>2.8.2. Península de Uso Múltiple y Recuperación Canoas 2:
- Adecuación recursos Plan de Manejo Ambiental PTAR Canoas</t>
  </si>
  <si>
    <t>2.8.3. Meandro Canoas - Tequendama:
- Adecuación recursos Plan de Manejo Ambiental PTAR Canoas</t>
  </si>
  <si>
    <t>2.8.4. Humedal Tequendama y Zona de Amortiguación:
- Adecuación recursos Plan de Manejo Ambiental PTAR Canoas</t>
  </si>
  <si>
    <t>2.8.5. Zonas Pantanosas Bajo Tequendama y Zona de Amortiguación:
- Adecuación recursos Plan de Manejo Ambiental PTAR Canoas</t>
  </si>
  <si>
    <t>2.8.6. Relictos de Vegetación Arbórea del  Predio Tequendama:
- Adecuación recursos Plan de Manejo Ambiental PTAR Canoas</t>
  </si>
  <si>
    <t>2.8.7. Franjas de Conexión y Corredores Biológicos:
- Adecuación recursos Plan de Manejo Ambiental PTAR Canoas</t>
  </si>
  <si>
    <t>2.9.1. Adquisición y/o gestión de Predios para el Mejoramiento de La Calidad de Vida de los Habitantes de Soacha</t>
  </si>
  <si>
    <t>2.9.2. Adquisición y/o gestión de terrenos en centros poblados rurales para el desarrollo de espacio público</t>
  </si>
  <si>
    <t>2.10.1. Integración de las zonas verdes de los perfiles viales como parte de los elementos conectores entre las actividades antrópicas y las áreas del soporte ambiental del territorio</t>
  </si>
  <si>
    <t>3.1.1. Caracterización de elementos constitutivos de la estructura ecológica principal urbana y definición de medidas para su restauración, conservación y protección</t>
  </si>
  <si>
    <t>3.1.2. Reforestación de elementos de la EEP urbana con el objeto de recuperar sus valores paisajísticos y ambientales</t>
  </si>
  <si>
    <t>3.1.3. Armonización de los elementos de la EEP urbana con las dinámicas del suelo urbano mediante la gestión de espacio público y conectividad con estos elementos</t>
  </si>
  <si>
    <t>3.1.4. Educación Ambiental para la comunidad de Soacha</t>
  </si>
  <si>
    <t>4.1.1. Formulación del Plan de Movilidad Sostenible y Segura:
- Con directrices y lineamientos para la localización de la actividad industrial y logística y la mitigación de impactos de la actividad industrial y logística existente.</t>
  </si>
  <si>
    <t>4.1.2. Diseño e implementación de Cartilla de Especificaciones técnicas generales para proyectos de infraestructura vial y espacio público</t>
  </si>
  <si>
    <t>4.2.1. Avenida Circunvalar:
- Gestión de recursos con fuentes Nación, Gobernación, Municipio.
- Diseños.
- Gestión predial.
- Construcción</t>
  </si>
  <si>
    <t>4.2.2. Puente de conexión av ciudad de cali sector Soacha Bogotá:
- Gestión de recursos con fuentes Nación, Gobernación, Municipio.
- Diseños.</t>
  </si>
  <si>
    <t>4.2.3. Avenida Ciudad de Cali (Sección Calle 13 - ALO):
- Gestión de recursos con fuentes Nación, Gobernación, Municipio.
- Diseños.
- Gestión predial.
- Construcción</t>
  </si>
  <si>
    <t>4.2.4. Avenida San Marón (Sección Av. Ciudad de Cali - ALO):
- Gestión de recursos con fuentes Nación, Gobernación, Municipio.
- Diseños.
- Gestión predial.
- Construcción</t>
  </si>
  <si>
    <t>4.3.1. Avenida circunvalar o perimetral de Soacha (Distrito Minero):
- Gestión de recursos con fuentes Nación, Gobernación, Municipio.
- Diseños.
- Gestión predial de ampliación.
- Adecuación  y construcción</t>
  </si>
  <si>
    <t>4.3.2. Avenida San Marón (Sección Av. Indumil - Autopista Sur):
- Gestión de recursos con fuentes Nación, Gobernación, Municipio.
- Diseños.
- Gestión predial de ampliación.
- Adecuación  y construcción</t>
  </si>
  <si>
    <t>4.3.3. Avenida Terreros (Sección Ciudadela Sucre):
- Gestión de recursos con fuentes Nación, Gobernación, Municipio.
- Diseños.
- Gestión predial de ampliación.
- Adecuación  y construcción</t>
  </si>
  <si>
    <t>4.3.4. Avenida Terreros (Sección Ciudad Verde):
- Gestión de recursos con fuentes Nación, Gobernación, Municipio.
- Diseños.
- Ampliación y construcción.</t>
  </si>
  <si>
    <t>4.3.5. Avenida Indumil (Sección Urbana - Av. San Marón a ALO):
- Gestión de recursos con fuentes Gobernación y Municipio.
- Diseños.
- Gestión predial de ampliación.
- Adecuación  y construcción</t>
  </si>
  <si>
    <t>4.3.6. Vía ALO en adecuación:
- Gestión de recursos con fuentes Gobernación y Municipio.
- Gestión predial de ampliación.
- Adecuación  y construcción</t>
  </si>
  <si>
    <t>4.3.7. Avenida Indumil (Sección Urbana - Av San Marón con Autopista):
- Gestión de recursos con fuentes Gobernación y Municipio.
- Diseños.
- Gestión predial de ampliación.
- Adecuación  y construcción</t>
  </si>
  <si>
    <t>4.4.1. Avenida Bosatama:
- Adquisición del suelo con mecanismo de cesiones urbanísticas de espacio público en Plan Parcial en suelo de expansión urbana - carga general 
- Desarrollo y construcción con recursos de carga general de planes parciales en Suelo de Expansión</t>
  </si>
  <si>
    <t>4.4.2. Avenida San Isidro:
- Adquisición del suelo con mecanismo de cesiones urbanísticas de espacio público en Plan Parcial en suelo de expansión urbana - carga general 
- Desarrollo y construcción con recursos de carga general de planes parciales en Suelo de Expansión</t>
  </si>
  <si>
    <t>4.4.3. Avenida Potrero Grande (Sección ciudad Verde a Avenida Circunvalar):
- Adquisición del suelo con mecanismo de cesiones urbanísticas de espacio público en Plan Parcial en suelo de expansión urbana - carga general 
- Desarrollo y construcción con recursos de carga general de planes parciales en Suelo de Expansión</t>
  </si>
  <si>
    <t>4.4.4. Avenida Luis Carlos Galán (Sección ciudad Verde a Avenida Circunvalar):
- Adquisición del suelo con mecanismo de cesiones urbanísticas de espacio público en Plan Parcial en suelo de expansión urbana - carga general 
- Desarrollo y construcción con recursos de carga general de planes parciales en Suelo de Expansión</t>
  </si>
  <si>
    <t>4.4.5. Avenida Tierra Negra (Sección ciudad Verde a Avenida San Isidro):
- Adquisición del suelo con mecanismo de cesiones urbanísticas de espacio público en Plan Parcial en suelo de expansión urbana - carga general 
- Desarrollo y construcción con recursos de carga general de planes parciales en Suelo de Expansión</t>
  </si>
  <si>
    <t>4.4.6. Avenida Soacha (Sección Plan Parcial Huertas y Avenida Circunvalar):
- Adquisición del suelo con mecanismo de cesiones urbanísticas de espacio público en Plan Parcial en suelo de expansión urbana - carga general 
- Desarrollo y construcción con recursos de carga general de planes parciales en Suelo de Expansión</t>
  </si>
  <si>
    <t>4.4.7. Avenida Soacha (Sección Plan Parcial Malachí):
- Adquisición del suelo con mecanismo de cesiones urbanísticas de espacio público en Plan Parcial en suelo de expansión urbana - carga general 
- Desarrollo y construcción con recursos de carga general de planes parciales en Suelo de Expansión</t>
  </si>
  <si>
    <t>4.4.8. Avenida Estadio (Sección Plan Parcial Malachí):
- Adquisición del suelo con mecanismo de cesiones urbanísticas de espacio público en Plan Parcial en suelo de expansión urbana - carga general 
- Desarrollo y construcción con recursos de carga general de planes parciales en Suelo de Expansión</t>
  </si>
  <si>
    <t>4.4.9. Avenida Circunvalar de Sucre (Sección Rural):
- Gestión de recursos con fuentes Nación, Gobernación, Municipio.
- Diseños.
- Gestión predial.
- Construcción</t>
  </si>
  <si>
    <t>4.4.10. Avenida Anillo Vial Tibanica:
- Gestión de recursos con fuentes Nación, Gobernación, Municipio.
- Diseños.
- Gestión predial.
- Construcción</t>
  </si>
  <si>
    <t>4.4.11. Avenida Compartir (Sección Plan Parcial Santa Ana):
- Adquisición del suelo con mecanismo de cesiones urbanísticas de espacio público en Plan Parcial en suelo de expansión urbana - carga general 
- Desarrollo y construcción con recursos de carga general de planes parciales en Suelo Urbano</t>
  </si>
  <si>
    <t>4.5.1. Avenida Malachí (Ampliación):
- Adquisición del suelo con mecanismo de cesiones urbanísticas de espacio público en Plan Parcial en suelo de expansión urbana y urbano - carga general 
- Gestión de recursos con fuentes Nación, Gobernación, Municipio.
- Diseños.
- Ampliación y construcción.</t>
  </si>
  <si>
    <t>4.5.2. Avenida Soacha (Sección Av. San Marón - Av. Malachí):
- Adquisición del suelo para ampliación con mecanismo de cesiones urbanísticas de espacio público en Plan Parcial en suelo urbano - carga general 
- Gestión de recursos con fuentes Nación, Gobernación, Municipio.
- Diseños.
- Ampliación y construcción.</t>
  </si>
  <si>
    <t>4.5.3. Avenida Soacha (Sección Av. Malachí - Autopista Sur):
- Gestión de recursos.
- Gestión predial.
- Diseños.
- Ampliación y construcción.</t>
  </si>
  <si>
    <t>4.5.4. Avenida Calle 13 (Sección urbana)
- Gestión de recursos.
- Gestión predial.
- Diseños.
- Ampliación y construcción.</t>
  </si>
  <si>
    <t>4.5.5. Avenida El Estadio:
- Gestión de recursos.
- Gestión predial.
- Diseños.
- Ampliación y construcción.</t>
  </si>
  <si>
    <t>4.5.6. Avenida Las Torres:
- Gestión de recursos.
- Gestión predial.
- Diseños.
- Ampliación y construcción.</t>
  </si>
  <si>
    <t>4.5.7. Avenida Ducales:
- Gestión de recursos.
- Gestión predial.
- Diseños.
- Ampliación y construcción.</t>
  </si>
  <si>
    <t>4.5.8. Avenida Conectora Sur:
- Gestión de recursos.
- Gestión predial.
- Diseños.
- Ampliación y construcción.</t>
  </si>
  <si>
    <t>4.5.9. Avenida Julio César Turbay (Carrera 7ma):
- Gestión de recursos.
- Gestión predial.
- Diseños.
- Ampliación y construcción.</t>
  </si>
  <si>
    <t>4.5.10. Avenida Puerta del Sol:
- Gestión de recursos.
- Gestión predial.
- Diseños.
- Ampliación y construcción.</t>
  </si>
  <si>
    <t>4.5.11. Avenida Eugenio Díaz Castro (Sección Terreros - Límite con Bogotá):
- Gestión de recursos.
- Gestión predial.
- Diseños.
- Ampliación y construcción.</t>
  </si>
  <si>
    <t>4.5.12. Avenida Cazucá:
- Gestión de recursos.
- Gestión predial.
- Diseños.
- Ampliación y construcción.</t>
  </si>
  <si>
    <t>4.5.13. Avenida Circunvalar de Sucre:
- Gestión de recursos.
- Gestión predial.
- Diseños.
- Ampliación y construcción.</t>
  </si>
  <si>
    <t>4.5.14. Avenida Potrero Grande (Sección Par Vial - Autopista Sur y PUG Potrero Grande):
- Gestión de recursos.
- Gestión predial.
- Diseños.
- Ampliación y construcción.</t>
  </si>
  <si>
    <t>4.5.15. Avenida Compartir (Sección Plan Parcial santa Ana - Autopista Sur):
- Gestión de recursos.
- Gestión predial.
- Diseños.
- Ampliación y construcción.</t>
  </si>
  <si>
    <t>7.5. Medidas de adaptación al cambio climático</t>
  </si>
  <si>
    <t>7.2. Fomento a la cultura de adaptación al cambio climático</t>
  </si>
  <si>
    <t>7.2.1. Educación ambiental con enfoque en adaptación al cambio climático.</t>
  </si>
  <si>
    <t>7.3. Medidas de mitigación de Gases de Efecto Invernadero</t>
  </si>
  <si>
    <t>7.3.1. Transporte: Organizar un sistema público de bicicletas (prestamos públicos).</t>
  </si>
  <si>
    <t>7.3.2. Transporte: Adquisición de Taxis eléctricos para el municipio de Soacha</t>
  </si>
  <si>
    <t>7.3.3. Transporte: Implementación de acciones para la puesta en marcha de un sistema de transporte eléctrico entre Bogotá y Soacha</t>
  </si>
  <si>
    <t>7.3.4. Transporte: Implementación de programas de chatarrización en el municipio.</t>
  </si>
  <si>
    <t>7.3.5. Infraestructura: Implementación de programas de incentivos a la construcción sostenible con base en sus diseños arquitectónicos</t>
  </si>
  <si>
    <t>7.3.6. Energía: Crear un programa para el establecimiento de normas para el uso eficiente de la energía en zonas comerciales e industriales</t>
  </si>
  <si>
    <t>7.3.7. Vivienda: Propiciar el uso de estufas ecoeficientes en hogares del municipio donde no se cuente con la red de gas natural, a partir del uso de plantaciones dendroenergéticas, reduciendo la emisión de GEI debido a la quema de combustible.</t>
  </si>
  <si>
    <t>7.3.8. Saneamiento: Programa de fortalecimiento la gestión integral de los residuos sólidos en el suelo urbano a partir de la captura de metano en rellenos sanitarios para la producción de energía y producción de compostaje partiendo de residuos orgánicos</t>
  </si>
  <si>
    <t>7.3.9.Comercio: Programa de desincentivación del uso de bolsas plásticas durante el desarrollo de actividades asociadas al comercio</t>
  </si>
  <si>
    <t>7.3.10. Industria: Programa para la implementación de cercas plásticas en las minas y canteras</t>
  </si>
  <si>
    <t>7.3.11. Turismo: Programa para la promoción del uso de los humedales como áreas de recreación pasiva y espacio útil para beneficio de las familias.</t>
  </si>
  <si>
    <t>7.4. Medidas de conocimiento: Huella de Carbono</t>
  </si>
  <si>
    <t>7.4.1. Estimación y cálculo de la huella de carbono para cada uno de los sectores haciéndo énfasis en el sector transporte para determinar el total de emisiones de gases de efecto invernadero y el posterior cálculo de la huella de carbono</t>
  </si>
  <si>
    <t>7.5.1. Proyección de indicadores en función de la actualización de la información disponible para el cálculo de indicadores anuales de medidas de adaptación al cambio climático</t>
  </si>
  <si>
    <t xml:space="preserve">7.1. Actualización del Componente de Cambio Climático </t>
  </si>
  <si>
    <t>7.1. Actualización del Componente de Cambio Climático</t>
  </si>
  <si>
    <t>Actualización del componente de cambio climático del municipio de Soacha armonizandolo a la normatividad más reciente e incorporando la información de las estaciones de medición de calidad del aíre instaladas por la CAR en la jurisdicción del Municipio.</t>
  </si>
  <si>
    <t>Municipio - Corporación Autonóma Regional de Cundinamarca</t>
  </si>
  <si>
    <t>Actualización Componente de Cambio Climático</t>
  </si>
  <si>
    <t>ÍNDICE</t>
  </si>
  <si>
    <r>
      <t>1.4.1. Seguimiento y monitoreo a los programas y proyectos de los Planes de Ordenación y Manejo de Cuencas Hidrográficas del Río Bogotá (</t>
    </r>
    <r>
      <rPr>
        <b/>
        <sz val="10"/>
        <rFont val="Verdana"/>
        <family val="2"/>
      </rPr>
      <t>PE-POMCA RBTA POT</t>
    </r>
    <r>
      <rPr>
        <sz val="10"/>
        <rFont val="Verdana"/>
        <family val="2"/>
      </rPr>
      <t>) y Río Sumapaz (</t>
    </r>
    <r>
      <rPr>
        <b/>
        <sz val="10"/>
        <rFont val="Verdana"/>
        <family val="2"/>
      </rPr>
      <t>PE-POMCA RSMPZ-POT</t>
    </r>
    <r>
      <rPr>
        <sz val="10"/>
        <rFont val="Verdana"/>
        <family val="2"/>
      </rPr>
      <t>).</t>
    </r>
  </si>
  <si>
    <r>
      <t xml:space="preserve">6.1.9. Realización de estudios detallados de Amenaza, vulnerabilidad y Riesgo en las áreas con condición de amenaza y en las áreas con condición de riesgo por </t>
    </r>
    <r>
      <rPr>
        <b/>
        <sz val="10"/>
        <rFont val="Verdana"/>
        <family val="2"/>
      </rPr>
      <t>movimientos en masa</t>
    </r>
    <r>
      <rPr>
        <sz val="10"/>
        <rFont val="Verdana"/>
        <family val="2"/>
      </rPr>
      <t>, acogiendo los lineamientos del decreto 1077 de 2015, o la norma que lo complemente o sustituya.
 Centro poblado Alto de La Cruz</t>
    </r>
  </si>
  <si>
    <r>
      <t xml:space="preserve">6.1.10.Realización de estudios detallados de Amenaza, vulnerabilidad y Riesgo en las áreas con condición de amenaza y  condición de riesgo por </t>
    </r>
    <r>
      <rPr>
        <b/>
        <sz val="10"/>
        <rFont val="Verdana"/>
        <family val="2"/>
      </rPr>
      <t>movimientos en masa</t>
    </r>
    <r>
      <rPr>
        <sz val="10"/>
        <rFont val="Verdana"/>
        <family val="2"/>
      </rPr>
      <t>, acogiendo los lineamientos del decreto 1077 de 2015, o la norma que lo complemente o sustituya.
 Centro poblado Chacua La Cabrera</t>
    </r>
  </si>
  <si>
    <r>
      <t xml:space="preserve">6.1.11. Realización de estudios detallados de Amenaza, vulnerabilidad y Riesgo en las áreas con condición de amenaza y condición de riesgo por </t>
    </r>
    <r>
      <rPr>
        <b/>
        <sz val="10"/>
        <rFont val="Verdana"/>
        <family val="2"/>
      </rPr>
      <t>movimientos en masa</t>
    </r>
    <r>
      <rPr>
        <sz val="10"/>
        <rFont val="Verdana"/>
        <family val="2"/>
      </rPr>
      <t>, acogiendo los lineamientos del decreto 1077 de 2015, o la norma que lo complemente o sustituya.
 Centro Poblado El Charquito</t>
    </r>
  </si>
  <si>
    <r>
      <t>6.1.20. Realización de estudios detallados de Amenaza, vulnerabilidad y Riesgo en las áreas con condición de amenaza y en las áreas con condición riesgo por</t>
    </r>
    <r>
      <rPr>
        <b/>
        <sz val="10"/>
        <rFont val="Verdana"/>
        <family val="2"/>
      </rPr>
      <t xml:space="preserve"> inundaciones</t>
    </r>
    <r>
      <rPr>
        <sz val="10"/>
        <rFont val="Verdana"/>
        <family val="2"/>
      </rPr>
      <t>, acogiendo los lineamientos del decreto 1077 de 2015, o la norma que lo complemente o sustituya.
 Centro Poblado El Charquito</t>
    </r>
  </si>
  <si>
    <r>
      <t xml:space="preserve">6.1.25. Realización de estudios detallados de Amenaza, vulnerabilidad y Riesgo en las áreas con condición de amenaza y con condición de riesgo por </t>
    </r>
    <r>
      <rPr>
        <b/>
        <sz val="10"/>
        <rFont val="Verdana"/>
        <family val="2"/>
      </rPr>
      <t>avenidas torrenciales</t>
    </r>
    <r>
      <rPr>
        <sz val="10"/>
        <rFont val="Verdana"/>
        <family val="2"/>
      </rPr>
      <t>, acogiendo los lineamientos del decreto 1077 de 2015, o la norma que lo complemente o sustituya.
 Centro poblado Chacua La Cabrera</t>
    </r>
  </si>
  <si>
    <r>
      <t>6.1.26. Realización de estudios detallados de amenaza, vulnerabilidad y Riesgo en las áreas con condición de amenaza y en las áreas con condición de riesgo por</t>
    </r>
    <r>
      <rPr>
        <b/>
        <sz val="10"/>
        <rFont val="Verdana"/>
        <family val="2"/>
      </rPr>
      <t xml:space="preserve"> avenidas torrenciales</t>
    </r>
    <r>
      <rPr>
        <sz val="10"/>
        <rFont val="Verdana"/>
        <family val="2"/>
      </rPr>
      <t>, acogiendo los lineamientos del decreto 1077 de 2015, o la norma que lo complemente o sustituya.
 Centro poblado El Charquito</t>
    </r>
  </si>
  <si>
    <t>9.2.1. Creación del sistema de información del patrimonio arqueológico y cultural -SIPAC.</t>
  </si>
  <si>
    <t>9.4. Implementación del Plan Maestro Arqueológico elaborado por el ICANH (Res. 977 de 2020)</t>
  </si>
  <si>
    <t>9.4.2. Implementar transversalmente (Administración, comunidad, entidades, etc.) los lineamientos definidos en el Plan Maestro Arqueológico.</t>
  </si>
  <si>
    <t>9.4.1. Difusión de los resultados, directrices y recomendaciones relacionadas con el manejo, conservación y protección del patrimonio arqueológico suachuno identificado en el Plan Maestro Arqueológico del ICANH.</t>
  </si>
  <si>
    <t>Difusión del Plan Maestro Arqueológico</t>
  </si>
  <si>
    <t>Implementación del Plan Maestro Arqueológico</t>
  </si>
  <si>
    <t>Municipio / ICANH</t>
  </si>
  <si>
    <t>8.1.13. Estudio de viabilidad para la creación de un cementerio de carácter público en el municipio de Soacha.</t>
  </si>
  <si>
    <t>Estudio de Viabilidad para la construcción de un cementerio en el municipio de Soacha</t>
  </si>
  <si>
    <t>8.1.15. Hospital de Soacha en cumplimiento del Plan de Desarrollo Nacional 2022-2026</t>
  </si>
  <si>
    <t>8.1.16. Universidad de Soacha en cumplimiento del Plan de Desarrollo Nacional 2022-2026</t>
  </si>
  <si>
    <t>8.1.18. Diagnóstico y Formulación del Plan de Agricultura Urbana:
- Realizar los estudios necesarios para la identificar los espacios libres y funcionales en donde se puede desarrollar el programa, el conjunto de actores a quien se dirige el subprograma, las condiciones biofísicas y ecosistémicas y las especies agrícolas apropiadas de la ciudad.
- Elaboración de los estudios para determinar los costos de acondicionamiento y operación del programa.
- Promover una propuesta económica de comercialización y mercadeo de los productos y subproductos derivados de la estrategia de agricultura urbana.a</t>
  </si>
  <si>
    <t>8.1.19. Implementación del Plan de Agricultura Urbana: 
- Iniciar la práctica de la agricultura urbana en los barrios residenciales localizados al interior del perímetro urbano y en las zonas libres de los usos dotacionales de educación, mediante tres líneas de acción: Huertas familiares o caseras, huertas comunitarias, y Centros agrícolas municipales.</t>
  </si>
  <si>
    <t>8.1.20. Educación en Agricultura Urbana: 
- Proponer los programas pedagógicos y de recuperación de saberes populares y ancestrales que conduzcan a la apropiación y aprendizaje colectivo de la agricultura urbana, y de su inclusión como medio de mejoramiento de la calidad de vida.</t>
  </si>
  <si>
    <t xml:space="preserve">8.1.21. Formulación del Plan de Silvicultura, Arborización Y Bosques Urbanos Para Una Ciudad Sostenible: 
- Formulación de un plan de silvicultura y generación de bosques urbanos, elaborado por la Secretaría de Ambiente, Minas, Desarrollo Rural y Protección Animal, definiendo especies, clasificación de las formas urbanas de bosque, plan de siembra y costos de siembra y mantenimiento de las coberturas vegetales para todo el suelo urbano y de expansión del Municipio. </t>
  </si>
  <si>
    <t>8.1.22. Proyecto de Silvicultura, Arborización Y Bosques Urbanos Para Una Ciudad Sostenible: Proponer acciones de reforestación que permitan la sustitución total o parcial de áreas urbanizadas deterioradas o significativamente estratégicas para la conectividad ambiental, en espacios verdes arborizados de carácter público y con ello generar procesos de valorización que fomenten la modernización y actualización de la ciudad construida.</t>
  </si>
  <si>
    <t>8.1.23. Implementación del Plan de Silvicultura, Arborización Y Bosques Urbanos Para Una Ciudad Sostenible: 
- Proponer y definir mecanismos para adquisición de suelo urbano y creación de espacio público (reconversión de zonas duras, zonas de cesión y adquisición de predios), con el fin de aumentar coberturas verdes en las vigencias de mediano y largo plazo.</t>
  </si>
  <si>
    <t>8.1.24. Construcción de un vivero municipal:
- Adquisición de predios através de cesiones para equipamiento.
- Teniendo en cuenta las condiciones de cubrimiento del plan de silvicultura.</t>
  </si>
  <si>
    <t>8.1.25. Arborización y Bosques Urbanos: 
- En perfiles viales, Megaparques de la Vida, Cesiones de espacio público (parques locales)</t>
  </si>
  <si>
    <t>8.1.26. Actualización del mapa de ruido para el municipio de Soacha articulado con el ModelO de Ocupación del Municipio de Soacha.</t>
  </si>
  <si>
    <t>8.1.27. Implementación de las acciones indicadas en el plan de descontaminación por ruido para el municipio de Soacha elaborado por la CAR</t>
  </si>
  <si>
    <t>8.1.14. Plan de Manejo Cementerio Central del Municipio de Soacha</t>
  </si>
  <si>
    <t>Plan de Manejo Cementerio Central del Municipio de Soacha</t>
  </si>
  <si>
    <t>2.4.1. Áreas Multifuncionales y/o de Inundación Controlada
- Acoger los proyectos que adelante la CAR (FIAB) en el marco del proyecto Parque Lineal del Río Bogotá en la jurisdicción del municipio de Soacha.</t>
  </si>
  <si>
    <t>2.4.2. Parques Urbanos:
-Acoger los proyectos que adelante la CAR (FIAB) en el marco del proyecto Parque Lineal del Río Bogotá en la jurisdicción del municipio de Soacha.</t>
  </si>
  <si>
    <t>2.4.3. Senderos Ecológicos:
- Acoger los proyectos que adelante la CAR (FIAB) en el marco del proyecto Parque Lineal del Río Bogotá en la jurisdicción del municipio de Soacha.</t>
  </si>
  <si>
    <t>Municipio - CAR (FIAB)</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</si>
  <si>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el plan de manejo y ordenación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</si>
  <si>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Garantizar la conservación y protección de zonas estrategicas del Municipio a través de la adquisición de los predios en donde se localizan.</t>
  </si>
  <si>
    <t>Adquirir por parte del Municipio predios de alto valor ambiental para garantizar la conservación y protección de elementos ambientales que se localizan en su interior.</t>
  </si>
  <si>
    <t>Articular acciones con la Corporación Autónoma Regional de Cundinamarca - CAR en post de avanzar en la implementación en el Municipio de proyectos que permitan fortalecer la gestión ambiental en el territorio.</t>
  </si>
  <si>
    <t>8.1.10. Formulación del Plan Maestro de Espacio Público.
 - Diagnóstico Detallado: Inventario y caracterización de espacio público para determinar el déficit cualitativo en el Municipio.
 - Recuperación y aprovechamiento de espacio público
 - Formulación de estrategias de implementación.
- Elaboración de la cartilla de Espacio Público así como los  lineamientos en materia de paisajismo
 - Instrumentos de gestión del suelo para su consolidación.
 - Generación de indicadores y seguimiento.
 - Definición de lineamientos y directrices para la adecuada gestión del espacio público.</t>
  </si>
  <si>
    <t>1.3.30. Diagnóstico de la distribución espacial de los nacimientos de agua en el Municipio de Soacha</t>
  </si>
  <si>
    <t>1.3.29. Predios de Interés Hídrico Adquiridos por el Municipio:
- Reforestación de diez predios (460,70ha) como áreas de importancia estratégica para la conservación de recursos hídricos que surten de agua los acueductos, en cumplimiento de lo establecido por la Ley 99 de 1993.</t>
  </si>
  <si>
    <t>1.3.28. Meandros (Madreviejas) y Ronda Hídrica de Meandros:
- Elaboración de estudios para delimitación de cota máxima y ronda hídrica</t>
  </si>
  <si>
    <t>1.3.27. Inventario y caracterización de cuerpos de agua lénticos como insumo para la gestión territorial que permita definir medidas para su conservación, protección y restauración.</t>
  </si>
  <si>
    <t>Documento que contiene el inventario y caracterización de cuerpos de agua lénticos en el Municipio de Soacha (humedales, pantanos, lagunas, meandros y madreviejas)</t>
  </si>
  <si>
    <t>6.1.2.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Centro</t>
  </si>
  <si>
    <t>6.1.3.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Cazucá</t>
  </si>
  <si>
    <t>6.1.1.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Compartir</t>
  </si>
  <si>
    <t>6.1.4.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San Mateo</t>
  </si>
  <si>
    <t>6.1.5.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San Humberto</t>
  </si>
  <si>
    <t>6.1.7. Realización de estudios detallados de Amenaza, vulnerabilidad y Riesgo en las áreas con condición de amenaza y en las áreas con condición de riesgo por movimientos en masa, acogiendo los lineamientos del decreto 1077 de 2015, o la norma que lo complemente o sustituya.
 Suelo urbano, comuna Bosatama</t>
  </si>
  <si>
    <t>6.1.13. Realización de estudios detallados de Amenaza, vulnerabilidad y Riesgo en las áreas con condición de amenaza y en las áreas con condición de riesgo por inundaciones, acogiendo los lineamientos del decreto 1077 de 2015, o la norma que lo complemente o sustituya.
 Suelo urbano, comuna Centro</t>
  </si>
  <si>
    <t>6.1.15. Realización de estudios detallados de Amenaza, vulnerabilidad y Riesgo en las áreas con condición de amenaza y en las áreas con condición de riesgo por inundaciones, acogiendo los lineamientos del decreto 1077 de 2015, o la norma que lo complemente o sustituya.
 Suelo urbano, comuna San Humberto</t>
  </si>
  <si>
    <t>6.1.16. Realización de estudios detallados de Amenaza, vulnerabilidad y Riesgo en las áreas con condición de amenaza y en las áreas con condición de riesgo por inundaciones, acogiendo los lineamientos del decreto 1077 de 2015, o la norma que lo complemente o sustituya.
 Suelo urbano, comuna Ciudad Verde</t>
  </si>
  <si>
    <t>6.1.17. Realización de estudios detallados de Amenaza, vulnerabilidad y Riesgo en las áreas con condición de amenaza y en las áreas con condición de riesgo por inundaciones, acogiendo los lineamientos del decreto 1077 de 2015, o la norma que lo complemente o sustituya.
 Suelo urbano, comuna Bosatama</t>
  </si>
  <si>
    <r>
      <t xml:space="preserve">6.1.19. Realización de estudios detallados de Amenaza, vulnerabilidad y Riesgo en las áreas con condición de amenaza y en las áreas con condición de riesgo por </t>
    </r>
    <r>
      <rPr>
        <b/>
        <sz val="10"/>
        <rFont val="Verdana"/>
        <family val="2"/>
      </rPr>
      <t>inundaciones</t>
    </r>
    <r>
      <rPr>
        <sz val="10"/>
        <rFont val="Verdana"/>
        <family val="2"/>
      </rPr>
      <t>, acogiendo los lineamientos del decreto 1077 de 2015, o la norma que lo complemente o sustituya.
 Centro poblado Chacua La Cabrera</t>
    </r>
  </si>
  <si>
    <t>6.1.21. Realización de estudios detallados de Amenzaza, vulnerabilidad y Riesgo en las áreas con condición de amenaza y en las áreas con condición de riesgo por avenidas torrenciales, acogiendo los lineamientos del decreto 1077 de 2015, o la norma que lo complemente o sustituya.
 Suelo Urbano, Comuna Compartir</t>
  </si>
  <si>
    <t>6.1.23. Realización de estudios detallados de Amenzaza, vulnerabilidad y Riesgo en las áreas con condición de amenaza y en las áreas con condición de riesgo por avenidas torrenciales, acogiendo los lineamientos del decreto 1077 de 2015, o la norma que lo complemente o sustituya.
 Suelo Urbano, comuna San Mateo</t>
  </si>
  <si>
    <t>6.1.24. Realización de estudios detallados de Amenzaza, vulnerabilidad y Riesgo en las áreas con condición de amenaza y en las áreas con condición de riesgo por avenidas torrenciales, acogiendo los lineamientos del decreto 1077 de 2015, o la norma que lo complemente o sustituya.
 Suelo Urbano, comuna San Humberto</t>
  </si>
  <si>
    <t>6.1.18. Solicitud de estudios detallados de Amenaza, vulnerabilidad y Riesgo en las áreas con condición de amenaza y en las áreas con condición de riesgo por inundaciones, acogiendo los lineamientos del decreto 1077 de 2015, o la norma que lo complemente o sustituya, en el marco del desarrollo del suelo suburbano industrial del Sector Canoas mediante el instrumento de UPR.
 Suelo suburbano - Polígono Suburbano Industrial de Canoas</t>
  </si>
  <si>
    <t>Privados en el marco del desarrollo de las UPR</t>
  </si>
  <si>
    <t>Estudios detallados de Amenaza, vulnerabilidad y Riesgo en áreas con condición de amenaza y riesgo por inundaciones, adelantados en el Suelo suburbano industrial del sector Canoas</t>
  </si>
  <si>
    <t>6.1.8. Realización de estudios detallados de Amenaza, vulnerabilidad y Riesgo en las áreas con condición de amenaza y en las áreas con condición de riesgo por movimientos en masa, acogiendo los lineamientos del decreto 1077 de 2015, o la norma que lo complemente o sustituya.
 Suelo suburbano Industrial del Sector Minero</t>
  </si>
  <si>
    <t>6.5.8. Reasentamiento de la población localizada, según estudios de Amenaza, Vulnerabilidad y Riesgo, en zona de riesgo no mitigable del barrio Luis Carlos Galán de la Comuna Cazuca, (sitio 24 Soacha) y el barrio La Capilla (Sitio 23 – Soacha)</t>
  </si>
  <si>
    <t xml:space="preserve">Reasentamiento de la totalidad de la población expuesta a riesgo no mitigable que se localiza en el barrio Luis Carlos Galán de la Comuna Cazuca, (sitio 24 Soacha) y el barrio La Capilla (Sitio 23 – Soacha)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</si>
</sst>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22" x14ac:knownFonts="1">
    <font>
      <sz val="11"/>
      <color theme="1"/>
      <name val="Calibri"/>
      <scheme val="minor"/>
    </font>
    <font>
      <sz val="11"/>
      <color theme="1"/>
      <name val="Calibri"/>
      <family val="2"/>
      <scheme val="minor"/>
    </font>
    <font>
      <sz val="11"/>
      <color theme="1"/>
      <name val="Calibri"/>
      <family val="2"/>
    </font>
    <font>
      <sz val="10"/>
      <color theme="1"/>
      <name val="Times New Roman"/>
      <family val="1"/>
    </font>
    <font>
      <sz val="11"/>
      <color theme="1"/>
      <name val="Times New Roman"/>
      <family val="1"/>
    </font>
    <font>
      <sz val="10"/>
      <name val="Times New Roman"/>
      <family val="1"/>
    </font>
    <font>
      <sz val="11"/>
      <name val="Times New Roman"/>
      <family val="1"/>
    </font>
    <font>
      <b/>
      <sz val="10"/>
      <name val="Times New Roman"/>
      <family val="1"/>
    </font>
    <font>
      <sz val="11"/>
      <name val="Calibri"/>
      <family val="2"/>
      <scheme val="minor"/>
    </font>
    <font>
      <sz val="11"/>
      <color theme="1"/>
      <name val="Calibri"/>
      <family val="2"/>
      <scheme val="minor"/>
    </font>
    <font>
      <sz val="10"/>
      <color rgb="FF000000"/>
      <name val="Times New Roman"/>
      <family val="1"/>
    </font>
    <font>
      <b/>
      <sz val="11"/>
      <color theme="0"/>
      <name val="Cambria"/>
      <family val="1"/>
    </font>
    <font>
      <sz val="11"/>
      <color rgb="FF9C0006"/>
      <name val="Calibri"/>
      <family val="2"/>
      <scheme val="minor"/>
    </font>
    <font>
      <sz val="11"/>
      <color rgb="FF006100"/>
      <name val="Calibri"/>
      <family val="2"/>
      <scheme val="minor"/>
    </font>
    <font>
      <sz val="11"/>
      <name val="Calibri"/>
      <family val="2"/>
    </font>
    <font>
      <u/>
      <sz val="11"/>
      <color theme="10"/>
      <name val="Calibri"/>
      <family val="2"/>
      <scheme val="minor"/>
    </font>
    <font>
      <sz val="10"/>
      <name val="Verdana"/>
      <family val="2"/>
    </font>
    <font>
      <u/>
      <sz val="10"/>
      <color theme="10"/>
      <name val="Verdana"/>
      <family val="2"/>
    </font>
    <font>
      <b/>
      <sz val="10"/>
      <name val="Verdana"/>
      <family val="2"/>
    </font>
    <font>
      <b/>
      <sz val="10"/>
      <color theme="0"/>
      <name val="Verdana"/>
      <family val="2"/>
    </font>
    <font>
      <sz val="10"/>
      <color theme="1"/>
      <name val="Verdana"/>
      <family val="2"/>
    </font>
    <font>
      <b/>
      <u/>
      <sz val="12"/>
      <color theme="9" tint="-0.499984740745262"/>
      <name val="Cambria"/>
      <family val="1"/>
    </font>
  </fonts>
  <fills count="12">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rgb="FFB7B7B7"/>
      </patternFill>
    </fill>
    <fill>
      <patternFill patternType="solid">
        <fgColor rgb="FFFFC7CE"/>
      </patternFill>
    </fill>
    <fill>
      <patternFill patternType="solid">
        <fgColor rgb="FFC6EFCE"/>
      </patternFill>
    </fill>
    <fill>
      <patternFill patternType="solid">
        <fgColor theme="9"/>
        <bgColor indexed="64"/>
      </patternFill>
    </fill>
    <fill>
      <patternFill patternType="solid">
        <fgColor rgb="FF222A35"/>
        <bgColor indexed="64"/>
      </patternFill>
    </fill>
    <fill>
      <patternFill patternType="solid">
        <fgColor rgb="FFB9D9A3"/>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5" fillId="0" borderId="0" applyNumberFormat="0" applyFill="0" applyBorder="0" applyAlignment="0" applyProtection="0"/>
  </cellStyleXfs>
  <cellXfs count="126">
    <xf numFmtId="0" fontId="0" fillId="0" borderId="0" xfId="0"/>
    <xf numFmtId="0" fontId="2" fillId="0" borderId="0" xfId="0" applyFont="1"/>
    <xf numFmtId="0" fontId="8" fillId="0" borderId="0" xfId="0" applyFont="1"/>
    <xf numFmtId="4" fontId="0" fillId="0" borderId="0" xfId="0" applyNumberFormat="1"/>
    <xf numFmtId="4" fontId="1" fillId="0" borderId="0" xfId="0" applyNumberFormat="1" applyFont="1"/>
    <xf numFmtId="0" fontId="3" fillId="0" borderId="6" xfId="0"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0" fontId="5" fillId="0" borderId="6" xfId="0" applyFont="1" applyBorder="1" applyAlignment="1">
      <alignment horizontal="center" vertical="center" wrapText="1"/>
    </xf>
    <xf numFmtId="0" fontId="0" fillId="0" borderId="0" xfId="0" applyAlignment="1">
      <alignment horizontal="center" vertical="center"/>
    </xf>
    <xf numFmtId="0" fontId="3"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10" fillId="0" borderId="6" xfId="0" applyFont="1" applyBorder="1" applyAlignment="1">
      <alignment horizontal="left" vertical="center" wrapText="1"/>
    </xf>
    <xf numFmtId="0" fontId="7" fillId="5" borderId="6" xfId="0" applyFont="1" applyFill="1" applyBorder="1" applyAlignment="1">
      <alignment horizontal="center" vertical="center" wrapText="1"/>
    </xf>
    <xf numFmtId="0" fontId="4" fillId="0" borderId="6" xfId="0" applyFont="1" applyBorder="1" applyAlignment="1">
      <alignment horizontal="center" vertical="center"/>
    </xf>
    <xf numFmtId="0" fontId="7" fillId="5"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14" fillId="0" borderId="0" xfId="0" applyFont="1"/>
    <xf numFmtId="0" fontId="14" fillId="0" borderId="0" xfId="0" applyFont="1" applyFill="1"/>
    <xf numFmtId="0" fontId="2" fillId="0" borderId="0" xfId="0" applyFont="1" applyFill="1"/>
    <xf numFmtId="0" fontId="0" fillId="0" borderId="0" xfId="0" applyFill="1"/>
    <xf numFmtId="0" fontId="4" fillId="0" borderId="0" xfId="0" applyFont="1" applyAlignment="1">
      <alignment vertical="center"/>
    </xf>
    <xf numFmtId="0" fontId="15" fillId="9" borderId="0" xfId="4" applyFill="1" applyAlignment="1">
      <alignment horizontal="center" vertical="center"/>
    </xf>
    <xf numFmtId="0" fontId="16" fillId="0" borderId="6" xfId="0" applyFont="1" applyFill="1" applyBorder="1" applyAlignment="1">
      <alignment horizontal="left" vertical="center" wrapText="1"/>
    </xf>
    <xf numFmtId="0" fontId="16" fillId="0" borderId="0" xfId="0" applyFont="1"/>
    <xf numFmtId="0" fontId="16" fillId="0" borderId="0" xfId="0" applyFont="1" applyAlignment="1">
      <alignment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16" fillId="0" borderId="11" xfId="0" applyFont="1" applyFill="1" applyBorder="1" applyAlignment="1">
      <alignment horizontal="center" vertical="center" wrapText="1"/>
    </xf>
    <xf numFmtId="0" fontId="18" fillId="0" borderId="6" xfId="0" applyFont="1" applyFill="1" applyBorder="1" applyAlignment="1">
      <alignment horizontal="center" vertical="center" wrapText="1"/>
    </xf>
    <xf numFmtId="164" fontId="16" fillId="0" borderId="6" xfId="1" applyNumberFormat="1" applyFont="1" applyFill="1" applyBorder="1" applyAlignment="1">
      <alignment horizontal="center" vertical="center"/>
    </xf>
    <xf numFmtId="0" fontId="16" fillId="0" borderId="6" xfId="0" applyFont="1" applyFill="1" applyBorder="1" applyAlignment="1">
      <alignment horizontal="center" vertical="center" wrapText="1"/>
    </xf>
    <xf numFmtId="164" fontId="16" fillId="0" borderId="6" xfId="0" applyNumberFormat="1" applyFont="1" applyFill="1" applyBorder="1" applyAlignment="1">
      <alignment horizontal="center" vertical="center"/>
    </xf>
    <xf numFmtId="0" fontId="16" fillId="0" borderId="6" xfId="0" applyFont="1" applyFill="1" applyBorder="1" applyAlignment="1">
      <alignment horizontal="left" vertical="center" wrapText="1"/>
    </xf>
    <xf numFmtId="9" fontId="16" fillId="0" borderId="6" xfId="0" applyNumberFormat="1" applyFont="1" applyFill="1" applyBorder="1" applyAlignment="1">
      <alignment horizontal="center" vertical="center" wrapText="1"/>
    </xf>
    <xf numFmtId="0" fontId="16" fillId="0" borderId="6" xfId="3" applyFont="1" applyFill="1" applyBorder="1" applyAlignment="1">
      <alignment horizontal="left" vertical="center" wrapText="1"/>
    </xf>
    <xf numFmtId="0" fontId="16" fillId="0" borderId="6" xfId="0" applyFont="1" applyFill="1" applyBorder="1" applyAlignment="1">
      <alignment horizontal="center" vertical="center"/>
    </xf>
    <xf numFmtId="0" fontId="16" fillId="0" borderId="9"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6" xfId="0" applyFont="1" applyFill="1" applyBorder="1" applyAlignment="1">
      <alignment wrapText="1"/>
    </xf>
    <xf numFmtId="0" fontId="16" fillId="0" borderId="6" xfId="2" applyFont="1" applyFill="1" applyBorder="1" applyAlignment="1">
      <alignment horizontal="center" vertical="center" wrapText="1"/>
    </xf>
    <xf numFmtId="0" fontId="16" fillId="0" borderId="6" xfId="0" applyFont="1" applyFill="1" applyBorder="1" applyAlignment="1">
      <alignment horizontal="center" wrapText="1"/>
    </xf>
    <xf numFmtId="9" fontId="16" fillId="0" borderId="6" xfId="0" applyNumberFormat="1" applyFont="1" applyFill="1" applyBorder="1" applyAlignment="1">
      <alignment horizontal="center" vertical="center"/>
    </xf>
    <xf numFmtId="0" fontId="16" fillId="0" borderId="6" xfId="0" applyFont="1" applyFill="1" applyBorder="1"/>
    <xf numFmtId="0" fontId="16" fillId="0" borderId="0" xfId="0" applyFont="1" applyFill="1"/>
    <xf numFmtId="0" fontId="16" fillId="0" borderId="9" xfId="0" applyFont="1" applyFill="1" applyBorder="1" applyAlignment="1">
      <alignment horizontal="center" vertical="center" wrapText="1"/>
    </xf>
    <xf numFmtId="0" fontId="16" fillId="0" borderId="6" xfId="0" applyFont="1" applyFill="1" applyBorder="1" applyAlignment="1">
      <alignment vertical="center" wrapText="1"/>
    </xf>
    <xf numFmtId="0" fontId="16" fillId="0" borderId="6" xfId="2" applyFont="1" applyFill="1" applyBorder="1" applyAlignment="1">
      <alignment horizontal="left" vertical="center" wrapText="1"/>
    </xf>
    <xf numFmtId="9" fontId="16" fillId="0" borderId="6" xfId="0" applyNumberFormat="1" applyFont="1" applyFill="1" applyBorder="1" applyAlignment="1">
      <alignment horizontal="center"/>
    </xf>
    <xf numFmtId="0" fontId="18" fillId="0" borderId="0" xfId="0" applyFont="1"/>
    <xf numFmtId="164" fontId="18" fillId="2" borderId="6" xfId="0" applyNumberFormat="1" applyFont="1" applyFill="1" applyBorder="1" applyAlignment="1">
      <alignment vertical="center"/>
    </xf>
    <xf numFmtId="0" fontId="16" fillId="0" borderId="8" xfId="0" applyFont="1" applyFill="1" applyBorder="1" applyAlignment="1">
      <alignment horizontal="left" vertical="center" wrapText="1"/>
    </xf>
    <xf numFmtId="0" fontId="19" fillId="10" borderId="6" xfId="0" applyFont="1" applyFill="1" applyBorder="1" applyAlignment="1">
      <alignment horizontal="center" vertical="center"/>
    </xf>
    <xf numFmtId="0" fontId="19" fillId="10" borderId="6" xfId="0" applyFont="1" applyFill="1" applyBorder="1" applyAlignment="1">
      <alignment horizontal="center" vertical="center" wrapText="1"/>
    </xf>
    <xf numFmtId="0" fontId="17" fillId="0" borderId="6" xfId="4" applyFont="1" applyBorder="1" applyAlignment="1">
      <alignment vertical="center" wrapText="1"/>
    </xf>
    <xf numFmtId="0" fontId="17" fillId="0" borderId="6" xfId="4" applyFont="1" applyFill="1" applyBorder="1" applyAlignment="1">
      <alignment horizontal="left" vertical="center" wrapText="1"/>
    </xf>
    <xf numFmtId="0" fontId="17" fillId="0" borderId="6" xfId="4" applyFont="1" applyFill="1" applyBorder="1" applyAlignment="1">
      <alignment horizontal="left" vertical="center"/>
    </xf>
    <xf numFmtId="0" fontId="17" fillId="0" borderId="6" xfId="4" applyFont="1" applyFill="1" applyBorder="1" applyAlignment="1">
      <alignment vertical="center" wrapText="1"/>
    </xf>
    <xf numFmtId="0" fontId="20" fillId="0" borderId="0" xfId="0" applyFont="1" applyAlignment="1">
      <alignment horizontal="left" vertical="center"/>
    </xf>
    <xf numFmtId="0" fontId="20" fillId="0" borderId="0" xfId="0" applyFont="1" applyAlignment="1">
      <alignment vertical="center" wrapText="1"/>
    </xf>
    <xf numFmtId="0" fontId="17" fillId="0" borderId="6" xfId="4" applyFont="1" applyBorder="1" applyAlignment="1">
      <alignment horizontal="center" vertical="center"/>
    </xf>
    <xf numFmtId="0" fontId="17" fillId="0" borderId="6" xfId="4" applyFont="1" applyBorder="1" applyAlignment="1">
      <alignment horizontal="left" vertical="center" wrapText="1"/>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21" fillId="11" borderId="0" xfId="4" applyFont="1" applyFill="1" applyAlignment="1">
      <alignment horizontal="center" vertical="center"/>
    </xf>
    <xf numFmtId="0" fontId="17" fillId="0" borderId="6" xfId="4" applyFont="1" applyFill="1" applyBorder="1" applyAlignment="1">
      <alignment horizontal="left" vertical="center" wrapText="1"/>
    </xf>
    <xf numFmtId="0" fontId="17" fillId="0" borderId="7"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9" xfId="4" applyFont="1" applyFill="1" applyBorder="1" applyAlignment="1">
      <alignment horizontal="center" vertical="center" wrapText="1"/>
    </xf>
    <xf numFmtId="0" fontId="17" fillId="0" borderId="6" xfId="4" applyFont="1" applyFill="1" applyBorder="1" applyAlignment="1">
      <alignment horizontal="left" vertical="center"/>
    </xf>
    <xf numFmtId="0" fontId="17" fillId="0" borderId="6" xfId="4" applyFont="1" applyFill="1" applyBorder="1" applyAlignment="1">
      <alignment horizontal="left"/>
    </xf>
    <xf numFmtId="0" fontId="17" fillId="0" borderId="6" xfId="4" applyFont="1" applyBorder="1" applyAlignment="1">
      <alignment horizontal="left"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8" fillId="3" borderId="12"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8" fillId="4" borderId="1" xfId="0" applyFont="1" applyFill="1" applyBorder="1" applyAlignment="1">
      <alignment horizontal="center" vertical="center"/>
    </xf>
    <xf numFmtId="0" fontId="16" fillId="5" borderId="5" xfId="0" applyFont="1" applyFill="1" applyBorder="1"/>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6" fillId="5" borderId="3" xfId="0" applyFont="1" applyFill="1" applyBorder="1"/>
    <xf numFmtId="0" fontId="18" fillId="6"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6" xfId="0" applyFont="1" applyFill="1" applyBorder="1"/>
    <xf numFmtId="0" fontId="16" fillId="0" borderId="6" xfId="0" applyFont="1" applyFill="1" applyBorder="1" applyAlignment="1">
      <alignment horizontal="center" vertical="center"/>
    </xf>
    <xf numFmtId="0" fontId="16" fillId="0" borderId="6" xfId="0" applyFont="1" applyFill="1" applyBorder="1" applyAlignment="1">
      <alignment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8" fillId="4" borderId="2" xfId="0" applyFont="1" applyFill="1" applyBorder="1" applyAlignment="1">
      <alignment horizontal="center" vertical="center"/>
    </xf>
    <xf numFmtId="0" fontId="16" fillId="5" borderId="4" xfId="0" applyFont="1" applyFill="1" applyBorder="1"/>
    <xf numFmtId="0" fontId="16" fillId="5" borderId="10" xfId="0" applyFont="1" applyFill="1" applyBorder="1"/>
    <xf numFmtId="0" fontId="18" fillId="4" borderId="5"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Alignment="1">
      <alignment horizontal="center"/>
    </xf>
    <xf numFmtId="0" fontId="18" fillId="2" borderId="6" xfId="0" applyFont="1" applyFill="1" applyBorder="1" applyAlignment="1">
      <alignment horizontal="center" vertical="center"/>
    </xf>
    <xf numFmtId="0" fontId="16" fillId="0" borderId="6" xfId="0" applyFont="1" applyFill="1" applyBorder="1" applyAlignment="1">
      <alignment horizontal="left" vertical="center"/>
    </xf>
    <xf numFmtId="0" fontId="5" fillId="0" borderId="6" xfId="0" applyFont="1" applyBorder="1" applyAlignment="1">
      <alignment horizontal="center" vertical="center" wrapText="1"/>
    </xf>
    <xf numFmtId="0" fontId="11" fillId="3" borderId="6" xfId="0" applyFont="1" applyFill="1" applyBorder="1" applyAlignment="1">
      <alignment horizontal="center"/>
    </xf>
    <xf numFmtId="0" fontId="7" fillId="5"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4" fillId="0" borderId="6" xfId="0" applyFont="1" applyBorder="1" applyAlignment="1">
      <alignment horizontal="center" vertical="center"/>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cellXfs>
  <cellStyles count="5">
    <cellStyle name="Bueno" xfId="3" builtinId="26"/>
    <cellStyle name="Hipervínculo" xfId="4" builtinId="8"/>
    <cellStyle name="Incorrecto" xfId="2" builtinId="27"/>
    <cellStyle name="Moneda" xfId="1" builtinId="4"/>
    <cellStyle name="Normal" xfId="0" builtinId="0"/>
  </cellStyles>
  <dxfs count="0"/>
  <tableStyles count="0" defaultTableStyle="TableStyleMedium2" defaultPivotStyle="PivotStyleLight16"/>
  <colors>
    <mruColors>
      <color rgb="FFB9D9A3"/>
      <color rgb="FF222A35"/>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1"/>
  <sheetViews>
    <sheetView topLeftCell="A7" workbookViewId="0"/>
  </sheetViews>
  <sheetFormatPr baseColWidth="10" defaultRowHeight="15" x14ac:dyDescent="0.25"/>
  <cols>
    <col min="1" max="1" width="11.42578125" style="25"/>
    <col min="2" max="2" width="56.140625" style="64" customWidth="1"/>
    <col min="3" max="3" width="66.7109375" style="65" customWidth="1"/>
    <col min="4" max="16384" width="11.42578125" style="25"/>
  </cols>
  <sheetData>
    <row r="3" spans="2:3" x14ac:dyDescent="0.25">
      <c r="B3" s="58" t="s">
        <v>531</v>
      </c>
      <c r="C3" s="59" t="s">
        <v>532</v>
      </c>
    </row>
    <row r="4" spans="2:3" ht="45" customHeight="1" x14ac:dyDescent="0.25">
      <c r="B4" s="80" t="s">
        <v>533</v>
      </c>
      <c r="C4" s="60" t="s">
        <v>534</v>
      </c>
    </row>
    <row r="5" spans="2:3" ht="45" customHeight="1" x14ac:dyDescent="0.25">
      <c r="B5" s="80"/>
      <c r="C5" s="67" t="s">
        <v>535</v>
      </c>
    </row>
    <row r="6" spans="2:3" ht="45" customHeight="1" x14ac:dyDescent="0.25">
      <c r="B6" s="80"/>
      <c r="C6" s="67" t="s">
        <v>604</v>
      </c>
    </row>
    <row r="7" spans="2:3" ht="45" customHeight="1" x14ac:dyDescent="0.25">
      <c r="B7" s="80"/>
      <c r="C7" s="60" t="s">
        <v>605</v>
      </c>
    </row>
    <row r="8" spans="2:3" ht="45" customHeight="1" x14ac:dyDescent="0.25">
      <c r="B8" s="80" t="s">
        <v>587</v>
      </c>
      <c r="C8" s="67" t="s">
        <v>632</v>
      </c>
    </row>
    <row r="9" spans="2:3" ht="45" customHeight="1" x14ac:dyDescent="0.25">
      <c r="B9" s="80"/>
      <c r="C9" s="67" t="s">
        <v>633</v>
      </c>
    </row>
    <row r="10" spans="2:3" ht="45" customHeight="1" x14ac:dyDescent="0.25">
      <c r="B10" s="80"/>
      <c r="C10" s="60" t="s">
        <v>634</v>
      </c>
    </row>
    <row r="11" spans="2:3" ht="45" customHeight="1" x14ac:dyDescent="0.25">
      <c r="B11" s="80"/>
      <c r="C11" s="67" t="s">
        <v>635</v>
      </c>
    </row>
    <row r="12" spans="2:3" ht="45" customHeight="1" x14ac:dyDescent="0.25">
      <c r="B12" s="80"/>
      <c r="C12" s="60" t="s">
        <v>636</v>
      </c>
    </row>
    <row r="13" spans="2:3" ht="45" customHeight="1" x14ac:dyDescent="0.25">
      <c r="B13" s="80"/>
      <c r="C13" s="60" t="s">
        <v>637</v>
      </c>
    </row>
    <row r="14" spans="2:3" ht="45" customHeight="1" x14ac:dyDescent="0.25">
      <c r="B14" s="80"/>
      <c r="C14" s="67" t="s">
        <v>638</v>
      </c>
    </row>
    <row r="15" spans="2:3" ht="45" customHeight="1" x14ac:dyDescent="0.25">
      <c r="B15" s="80"/>
      <c r="C15" s="67" t="s">
        <v>639</v>
      </c>
    </row>
    <row r="16" spans="2:3" ht="45" customHeight="1" x14ac:dyDescent="0.25">
      <c r="B16" s="80"/>
      <c r="C16" s="67" t="s">
        <v>640</v>
      </c>
    </row>
    <row r="17" spans="2:3" ht="45" customHeight="1" x14ac:dyDescent="0.25">
      <c r="B17" s="80"/>
      <c r="C17" s="60" t="s">
        <v>641</v>
      </c>
    </row>
    <row r="18" spans="2:3" ht="45" customHeight="1" x14ac:dyDescent="0.25">
      <c r="B18" s="66" t="s">
        <v>588</v>
      </c>
      <c r="C18" s="67" t="s">
        <v>642</v>
      </c>
    </row>
    <row r="19" spans="2:3" ht="45" customHeight="1" x14ac:dyDescent="0.25">
      <c r="B19" s="78" t="s">
        <v>589</v>
      </c>
      <c r="C19" s="62" t="s">
        <v>643</v>
      </c>
    </row>
    <row r="20" spans="2:3" ht="45" customHeight="1" x14ac:dyDescent="0.25">
      <c r="B20" s="78"/>
      <c r="C20" s="62" t="s">
        <v>644</v>
      </c>
    </row>
    <row r="21" spans="2:3" ht="45" customHeight="1" x14ac:dyDescent="0.25">
      <c r="B21" s="78"/>
      <c r="C21" s="62" t="s">
        <v>645</v>
      </c>
    </row>
    <row r="22" spans="2:3" ht="45" customHeight="1" x14ac:dyDescent="0.25">
      <c r="B22" s="78"/>
      <c r="C22" s="62" t="s">
        <v>646</v>
      </c>
    </row>
    <row r="23" spans="2:3" ht="45" customHeight="1" x14ac:dyDescent="0.25">
      <c r="B23" s="78"/>
      <c r="C23" s="62" t="s">
        <v>647</v>
      </c>
    </row>
    <row r="24" spans="2:3" ht="45" customHeight="1" x14ac:dyDescent="0.25">
      <c r="B24" s="78"/>
      <c r="C24" s="62" t="s">
        <v>648</v>
      </c>
    </row>
    <row r="25" spans="2:3" ht="45" customHeight="1" x14ac:dyDescent="0.25">
      <c r="B25" s="78"/>
      <c r="C25" s="61" t="s">
        <v>649</v>
      </c>
    </row>
    <row r="26" spans="2:3" ht="45" customHeight="1" x14ac:dyDescent="0.25">
      <c r="B26" s="78"/>
      <c r="C26" s="62" t="s">
        <v>650</v>
      </c>
    </row>
    <row r="27" spans="2:3" ht="45" customHeight="1" x14ac:dyDescent="0.25">
      <c r="B27" s="78"/>
      <c r="C27" s="62" t="s">
        <v>651</v>
      </c>
    </row>
    <row r="28" spans="2:3" ht="45" customHeight="1" x14ac:dyDescent="0.25">
      <c r="B28" s="78"/>
      <c r="C28" s="62" t="s">
        <v>652</v>
      </c>
    </row>
    <row r="29" spans="2:3" ht="45" customHeight="1" x14ac:dyDescent="0.25">
      <c r="B29" s="78"/>
      <c r="C29" s="62" t="s">
        <v>653</v>
      </c>
    </row>
    <row r="30" spans="2:3" ht="45" customHeight="1" x14ac:dyDescent="0.25">
      <c r="B30" s="78" t="s">
        <v>590</v>
      </c>
      <c r="C30" s="61" t="s">
        <v>654</v>
      </c>
    </row>
    <row r="31" spans="2:3" ht="45" customHeight="1" x14ac:dyDescent="0.25">
      <c r="B31" s="79"/>
      <c r="C31" s="61" t="s">
        <v>655</v>
      </c>
    </row>
    <row r="32" spans="2:3" ht="45" customHeight="1" x14ac:dyDescent="0.25">
      <c r="B32" s="79"/>
      <c r="C32" s="61" t="s">
        <v>656</v>
      </c>
    </row>
    <row r="33" spans="2:3" ht="45" customHeight="1" x14ac:dyDescent="0.25">
      <c r="B33" s="79"/>
      <c r="C33" s="62" t="s">
        <v>657</v>
      </c>
    </row>
    <row r="34" spans="2:3" ht="45" customHeight="1" x14ac:dyDescent="0.25">
      <c r="B34" s="74" t="s">
        <v>591</v>
      </c>
      <c r="C34" s="61" t="s">
        <v>658</v>
      </c>
    </row>
    <row r="35" spans="2:3" ht="45" customHeight="1" x14ac:dyDescent="0.25">
      <c r="B35" s="74"/>
      <c r="C35" s="61" t="s">
        <v>659</v>
      </c>
    </row>
    <row r="36" spans="2:3" ht="45" customHeight="1" x14ac:dyDescent="0.25">
      <c r="B36" s="74"/>
      <c r="C36" s="61" t="s">
        <v>660</v>
      </c>
    </row>
    <row r="37" spans="2:3" ht="45" customHeight="1" x14ac:dyDescent="0.25">
      <c r="B37" s="74"/>
      <c r="C37" s="61" t="s">
        <v>661</v>
      </c>
    </row>
    <row r="38" spans="2:3" ht="45" customHeight="1" x14ac:dyDescent="0.25">
      <c r="B38" s="74"/>
      <c r="C38" s="61" t="s">
        <v>662</v>
      </c>
    </row>
    <row r="39" spans="2:3" ht="45" customHeight="1" x14ac:dyDescent="0.25">
      <c r="B39" s="78" t="s">
        <v>592</v>
      </c>
      <c r="C39" s="63" t="s">
        <v>881</v>
      </c>
    </row>
    <row r="40" spans="2:3" ht="45" customHeight="1" x14ac:dyDescent="0.25">
      <c r="B40" s="78"/>
      <c r="C40" s="61" t="s">
        <v>864</v>
      </c>
    </row>
    <row r="41" spans="2:3" ht="45" customHeight="1" x14ac:dyDescent="0.25">
      <c r="B41" s="78"/>
      <c r="C41" s="61" t="s">
        <v>866</v>
      </c>
    </row>
    <row r="42" spans="2:3" ht="45" customHeight="1" x14ac:dyDescent="0.25">
      <c r="B42" s="78"/>
      <c r="C42" s="63" t="s">
        <v>878</v>
      </c>
    </row>
    <row r="43" spans="2:3" ht="45" customHeight="1" x14ac:dyDescent="0.25">
      <c r="B43" s="78"/>
      <c r="C43" s="63" t="s">
        <v>863</v>
      </c>
    </row>
    <row r="44" spans="2:3" ht="45" customHeight="1" x14ac:dyDescent="0.25">
      <c r="B44" s="74" t="s">
        <v>593</v>
      </c>
      <c r="C44" s="61" t="s">
        <v>663</v>
      </c>
    </row>
    <row r="45" spans="2:3" ht="45" customHeight="1" x14ac:dyDescent="0.25">
      <c r="B45" s="74"/>
      <c r="C45" s="61" t="s">
        <v>664</v>
      </c>
    </row>
    <row r="46" spans="2:3" ht="45" customHeight="1" x14ac:dyDescent="0.25">
      <c r="B46" s="74"/>
      <c r="C46" s="61" t="s">
        <v>665</v>
      </c>
    </row>
    <row r="47" spans="2:3" ht="45" customHeight="1" x14ac:dyDescent="0.25">
      <c r="B47" s="75" t="s">
        <v>594</v>
      </c>
      <c r="C47" s="61" t="s">
        <v>666</v>
      </c>
    </row>
    <row r="48" spans="2:3" ht="45" customHeight="1" x14ac:dyDescent="0.25">
      <c r="B48" s="76"/>
      <c r="C48" s="61" t="s">
        <v>667</v>
      </c>
    </row>
    <row r="49" spans="2:3" ht="45" customHeight="1" x14ac:dyDescent="0.25">
      <c r="B49" s="76"/>
      <c r="C49" s="61" t="s">
        <v>668</v>
      </c>
    </row>
    <row r="50" spans="2:3" ht="45" customHeight="1" x14ac:dyDescent="0.25">
      <c r="B50" s="77"/>
      <c r="C50" s="61" t="s">
        <v>895</v>
      </c>
    </row>
    <row r="51" spans="2:3" ht="45" customHeight="1" x14ac:dyDescent="0.25">
      <c r="B51" s="61" t="s">
        <v>595</v>
      </c>
      <c r="C51" s="61" t="s">
        <v>669</v>
      </c>
    </row>
  </sheetData>
  <mergeCells count="8">
    <mergeCell ref="B44:B46"/>
    <mergeCell ref="B47:B50"/>
    <mergeCell ref="B30:B33"/>
    <mergeCell ref="B4:B7"/>
    <mergeCell ref="B8:B17"/>
    <mergeCell ref="B19:B29"/>
    <mergeCell ref="B39:B43"/>
    <mergeCell ref="B34:B38"/>
  </mergeCells>
  <hyperlinks>
    <hyperlink ref="B4:B7" location="'PE - POT '!A6" display="1. Programa de áreas de Conservación y Protección Ambiental"/>
    <hyperlink ref="B8:B17" location="'PE - POT '!A39" display="2. Servicios complementarios para el mejoramiento del hábitat."/>
    <hyperlink ref="B18" location="'PE - POT '!A76" display="3. Estructura Ecológica Principal Urbana"/>
    <hyperlink ref="B19:B29" location="'PE - POT '!A80" display="4. Movilidad Sostenible: Vial y de Transporte"/>
    <hyperlink ref="B30:B33" location="'PE - POT '!A129" display="5. Servicios Públicos"/>
    <hyperlink ref="B34:B38" location="'PE - POT '!A160" display="6. Gestión del Riesgo"/>
    <hyperlink ref="B39:B43" location="'PE - POT '!A206" display="7. Cambio Climático"/>
    <hyperlink ref="B44:B46" location="'PE - POT '!A221" display="8. Ocupación sostenible"/>
    <hyperlink ref="B47:B49" location="'PE - POT '!A262" display="9. Patrimonio arqueológico, arquitectónico y cultural"/>
    <hyperlink ref="B51" location="'PE - POT '!A279" display="10. Priorización de diligencias de deslinde entre el Municipio de Soacha y sus colindantes"/>
    <hyperlink ref="C4" location="'PE - POT '!B6" display="1.1. Áreas SINAP"/>
    <hyperlink ref="C5" location="'PE - POT '!B7" display="1.2. Áreas de Reserva Forestal"/>
    <hyperlink ref="C6" location="'PE - POT '!B9" display="1.3. Áreas de Especial Importancia Ecosistémica"/>
    <hyperlink ref="C7" location="'PE - POT '!B38" display="1.4. Planes de Ordenación y Manejo de Cuencas Hidrográficas"/>
    <hyperlink ref="C8" location="'PE - POT '!B39" display="2.1. Megaparques de la vida"/>
    <hyperlink ref="C9" location="'PE - POT '!B45" display="2.2. Corredores del Hábitat conectados a la Estructura Ecológica"/>
    <hyperlink ref="C10" location="'PE - POT '!B49" display="2.3. Jardin Botánico"/>
    <hyperlink ref="C11" location="'PE - POT '!B50" display="2.4. Parque Lineal del Río Bogotá"/>
    <hyperlink ref="C12" location="'PE - POT '!B53" display="2.5. Areas de Importancia Estratégica para la Conservación del Recurso Hídrico"/>
    <hyperlink ref="C13" location="'PE - POT '!B54" display="2.6. Mejoramiento del hábitat"/>
    <hyperlink ref="C14" location="'PE - POT '!B55" display="2.7. Suelos de Importancia Paisajística"/>
    <hyperlink ref="C15" location="'PE - POT '!B66" display="2.8. Áreas Potenciales para la Compensación del Componente Biótico de la PTAR Canoas"/>
    <hyperlink ref="C16" location="'PE - POT '!B73" display="2.9. Espacio público para el mejoramiento del hábitat"/>
    <hyperlink ref="C17" location="'PE - POT '!B75" display="2.10. Zonas verdes de complemento de la estructura vial"/>
    <hyperlink ref="C18" location="'PE - POT '!B76" display="3.1. Recuperación de los elementos de la EEP y armonización con las dinámicas del territorio"/>
    <hyperlink ref="C19" location="'PE - POT '!B80" display="4.1. Instrumentos de Planificación Sectorial"/>
    <hyperlink ref="C20" location="'PE - POT '!B82" display="4.2. Construcción de Malla Vial Arterial propuesta"/>
    <hyperlink ref="C21" location="'PE - POT '!B86" display="4.3. Adecuación de Malla Vial Arterial existente"/>
    <hyperlink ref="C22" location="'PE - POT '!B93" display="4.4. Construcción de Malla Vial Intermedia proyectada"/>
    <hyperlink ref="C23" location="'PE - POT '!B104" display="4.5. Adecuación de Malla Vial Intermedia existente"/>
    <hyperlink ref="C24" location="Índice!B119" display="4.6. Adecuación de Malla Vial local existente"/>
    <hyperlink ref="C25" location="'PE - POT '!B121" display="4.7. Adecuación de Malla Vial Terciaria, que no hacen parte de las Vías Nacionales y Regionales."/>
    <hyperlink ref="C26" location="'PE - POT '!B122" display="4.8. Conformación del Sistema de Transporte masivo Transmilenio"/>
    <hyperlink ref="C27" location="'PE - POT '!B126" display="4.9. Cable Aéreo de Soacha"/>
    <hyperlink ref="C28" location="'PE - POT '!B127" display="4.10. Extensión Tercera Línea Metro"/>
    <hyperlink ref="C29" location="'PE - POT '!B128" display="4.11. Movilidad Sostenible: Red de Ciclorutas"/>
    <hyperlink ref="C30" location="'PE - POT '!B129" display="5.1. Acueducto"/>
    <hyperlink ref="C31" location="'PE - POT '!B139" display="5.2. Alcantarillado Sanitario y Pluvial (PTAR y Emisarios)"/>
    <hyperlink ref="C32" location="'PE - POT '!B157" display="5.3. Gestión Integral de Residuos Sólidos"/>
    <hyperlink ref="C33" location="'PE - POT '!B162" display="5.4. Energía Eléctrica"/>
    <hyperlink ref="C34" location="'PE - POT '!B163" display="6.1. Generación del conocimiento para la Gestión del Riesgo"/>
    <hyperlink ref="C35" location="'PE - POT '!B192" display="6.2. Apoyo a la formulación de instrumentos de planificación territorial y ambiental."/>
    <hyperlink ref="C36" location="'PE - POT '!B194" display="6.3. Acciones de mitigación."/>
    <hyperlink ref="C37" location="'PE - POT '!B197" display="6.4. Construcción y mantenimiento de obras de mitigación."/>
    <hyperlink ref="C38" location="'PE - POT '!B199" display="6.5. Fortalecimiento Institucional para la Gestión del Riesgo y la Atención de Desastres"/>
    <hyperlink ref="C39" location="'PE - POT '!B206" display="7.1. Actualización del Componente de Cambio Climático "/>
    <hyperlink ref="C40" location="'PE - POT '!B207" display="7.2. Fomento a la cultura de adaptación al cambio climático"/>
    <hyperlink ref="C41" location="'PE - POT '!B208" display="7.3. Medidas de mitigación de Gases de Efecto Invernadero"/>
    <hyperlink ref="C42" location="'PE - POT '!B219" display="7.4. Medidas de conocimiento: Huella de Carbono"/>
    <hyperlink ref="C43" location="'PE - POT '!B220" display="7.5. Medidas de adaptación al cambio climático"/>
    <hyperlink ref="C44" location="'PE - POT '!B221" display="8.1. Ocupación sostenible del suelo urbano"/>
    <hyperlink ref="C45" location="'PE - POT '!B245" display="8.2. Ocupación sostenible del suelo rural"/>
    <hyperlink ref="C46" location="'PE - POT '!B255" display="8.3. Zona suburbana Industrial sostenible"/>
    <hyperlink ref="C47" location="'PE - POT '!B262" display="9.1. Recuperación y protección del Centro Tradicional"/>
    <hyperlink ref="C48" location="'PE - POT '!B267" display="9.2. Sistema de información patrimonial"/>
    <hyperlink ref="C49" location="'PE - POT '!B268" display="9.3. Patrimonio cultural y arqueológico "/>
    <hyperlink ref="C51" location="'PE - POT '!B281" display="10.1. Deslinde Municipio de Soacha y colindantes"/>
    <hyperlink ref="C50" location="'PE - POT '!B279" display="9.4. Implementación del Plan Maestro Arqueológico elaborado por el ICANH (Res. 977 de 202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0"/>
  <sheetViews>
    <sheetView tabSelected="1" zoomScale="85" zoomScaleNormal="85" workbookViewId="0">
      <pane xSplit="1" ySplit="5" topLeftCell="B191" activePane="bottomRight" state="frozen"/>
      <selection pane="topRight" activeCell="B1" sqref="B1"/>
      <selection pane="bottomLeft" activeCell="A6" sqref="A6"/>
      <selection pane="bottomRight" activeCell="C191" sqref="C191"/>
    </sheetView>
  </sheetViews>
  <sheetFormatPr baseColWidth="10" defaultColWidth="14.42578125" defaultRowHeight="15" customHeight="1" x14ac:dyDescent="0.25"/>
  <cols>
    <col min="1" max="2" width="34" style="28" customWidth="1"/>
    <col min="3" max="3" width="64.5703125" style="28" customWidth="1"/>
    <col min="4" max="5" width="13.140625" style="28" customWidth="1"/>
    <col min="6" max="8" width="27.85546875" style="28" customWidth="1"/>
    <col min="9" max="11" width="16.7109375" style="28" customWidth="1"/>
    <col min="12" max="15" width="31.7109375" style="28" customWidth="1"/>
    <col min="16" max="16" width="47" style="28" customWidth="1"/>
    <col min="17" max="17" width="59.28515625" style="28" customWidth="1"/>
    <col min="18" max="18" width="96.42578125" style="28" customWidth="1"/>
    <col min="19" max="19" width="10.7109375" style="2" customWidth="1"/>
    <col min="20" max="20" width="10.7109375" hidden="1" customWidth="1"/>
    <col min="21" max="25" width="10.7109375" customWidth="1"/>
  </cols>
  <sheetData>
    <row r="1" spans="1:25" ht="15.75" x14ac:dyDescent="0.25">
      <c r="A1" s="73" t="s">
        <v>886</v>
      </c>
      <c r="C1" s="29"/>
      <c r="S1" s="21"/>
      <c r="T1" s="1"/>
      <c r="U1" s="1"/>
      <c r="V1" s="1"/>
      <c r="W1" s="1"/>
      <c r="X1" s="1"/>
      <c r="Y1" s="1"/>
    </row>
    <row r="2" spans="1:25" x14ac:dyDescent="0.25">
      <c r="C2" s="29"/>
      <c r="S2" s="21"/>
      <c r="T2" s="1"/>
      <c r="U2" s="1"/>
      <c r="V2" s="1"/>
      <c r="W2" s="1"/>
      <c r="X2" s="1"/>
      <c r="Y2" s="1"/>
    </row>
    <row r="3" spans="1:25" x14ac:dyDescent="0.25">
      <c r="A3" s="84" t="s">
        <v>511</v>
      </c>
      <c r="B3" s="84"/>
      <c r="C3" s="84"/>
      <c r="D3" s="84"/>
      <c r="E3" s="84"/>
      <c r="F3" s="84"/>
      <c r="G3" s="84"/>
      <c r="H3" s="84"/>
      <c r="I3" s="84"/>
      <c r="J3" s="84"/>
      <c r="K3" s="84"/>
      <c r="L3" s="84"/>
      <c r="M3" s="84"/>
      <c r="N3" s="84"/>
      <c r="O3" s="84"/>
      <c r="P3" s="84"/>
      <c r="Q3" s="84"/>
      <c r="R3" s="84"/>
      <c r="S3" s="21"/>
      <c r="T3" s="1"/>
      <c r="U3" s="1"/>
      <c r="V3" s="1"/>
      <c r="W3" s="1"/>
      <c r="X3" s="1"/>
      <c r="Y3" s="1"/>
    </row>
    <row r="4" spans="1:25" ht="38.25" customHeight="1" x14ac:dyDescent="0.25">
      <c r="A4" s="91" t="s">
        <v>0</v>
      </c>
      <c r="B4" s="91" t="s">
        <v>1</v>
      </c>
      <c r="C4" s="93" t="s">
        <v>2</v>
      </c>
      <c r="D4" s="94" t="s">
        <v>3</v>
      </c>
      <c r="E4" s="95"/>
      <c r="F4" s="96" t="s">
        <v>4</v>
      </c>
      <c r="G4" s="96" t="s">
        <v>488</v>
      </c>
      <c r="H4" s="96" t="s">
        <v>229</v>
      </c>
      <c r="I4" s="104" t="s">
        <v>5</v>
      </c>
      <c r="J4" s="105"/>
      <c r="K4" s="95"/>
      <c r="L4" s="104" t="s">
        <v>6</v>
      </c>
      <c r="M4" s="105"/>
      <c r="N4" s="95"/>
      <c r="O4" s="93" t="s">
        <v>7</v>
      </c>
      <c r="P4" s="93" t="s">
        <v>167</v>
      </c>
      <c r="Q4" s="93" t="s">
        <v>168</v>
      </c>
      <c r="R4" s="93" t="s">
        <v>169</v>
      </c>
      <c r="S4" s="21"/>
      <c r="T4" s="1"/>
      <c r="U4" s="1"/>
      <c r="V4" s="1"/>
      <c r="W4" s="1"/>
      <c r="X4" s="1"/>
      <c r="Y4" s="1"/>
    </row>
    <row r="5" spans="1:25" ht="76.5" customHeight="1" x14ac:dyDescent="0.25">
      <c r="A5" s="92"/>
      <c r="B5" s="92"/>
      <c r="C5" s="92"/>
      <c r="D5" s="30" t="s">
        <v>8</v>
      </c>
      <c r="E5" s="30" t="s">
        <v>9</v>
      </c>
      <c r="F5" s="92"/>
      <c r="G5" s="106"/>
      <c r="H5" s="106"/>
      <c r="I5" s="31" t="s">
        <v>10</v>
      </c>
      <c r="J5" s="31" t="s">
        <v>11</v>
      </c>
      <c r="K5" s="31" t="s">
        <v>12</v>
      </c>
      <c r="L5" s="30" t="s">
        <v>13</v>
      </c>
      <c r="M5" s="30" t="s">
        <v>14</v>
      </c>
      <c r="N5" s="30" t="s">
        <v>15</v>
      </c>
      <c r="O5" s="92"/>
      <c r="P5" s="107"/>
      <c r="Q5" s="107"/>
      <c r="R5" s="107"/>
      <c r="S5" s="21"/>
      <c r="T5" s="1"/>
      <c r="U5" s="1"/>
      <c r="V5" s="1"/>
      <c r="W5" s="1"/>
      <c r="X5" s="1"/>
      <c r="Y5" s="1"/>
    </row>
    <row r="6" spans="1:25" ht="255.75" customHeight="1" x14ac:dyDescent="0.25">
      <c r="A6" s="81" t="s">
        <v>533</v>
      </c>
      <c r="B6" s="32" t="s">
        <v>534</v>
      </c>
      <c r="C6" s="27" t="s">
        <v>599</v>
      </c>
      <c r="D6" s="33" t="s">
        <v>17</v>
      </c>
      <c r="E6" s="33"/>
      <c r="F6" s="32" t="s">
        <v>18</v>
      </c>
      <c r="G6" s="34">
        <v>1</v>
      </c>
      <c r="H6" s="34" t="s">
        <v>515</v>
      </c>
      <c r="I6" s="35" t="s">
        <v>17</v>
      </c>
      <c r="J6" s="35" t="s">
        <v>17</v>
      </c>
      <c r="K6" s="35" t="s">
        <v>17</v>
      </c>
      <c r="L6" s="36">
        <v>1500000000</v>
      </c>
      <c r="M6" s="36">
        <v>1500000000</v>
      </c>
      <c r="N6" s="36">
        <v>1500000000</v>
      </c>
      <c r="O6" s="36">
        <v>4500000000</v>
      </c>
      <c r="P6" s="27" t="s">
        <v>170</v>
      </c>
      <c r="Q6" s="27" t="s">
        <v>549</v>
      </c>
      <c r="R6" s="27" t="s">
        <v>513</v>
      </c>
      <c r="S6" s="21"/>
      <c r="T6" s="1"/>
      <c r="U6" s="1"/>
      <c r="V6" s="1"/>
      <c r="W6" s="1"/>
      <c r="X6" s="1"/>
      <c r="Y6" s="1"/>
    </row>
    <row r="7" spans="1:25" ht="126" customHeight="1" x14ac:dyDescent="0.25">
      <c r="A7" s="83"/>
      <c r="B7" s="97" t="s">
        <v>535</v>
      </c>
      <c r="C7" s="27" t="s">
        <v>602</v>
      </c>
      <c r="D7" s="33" t="s">
        <v>17</v>
      </c>
      <c r="E7" s="33"/>
      <c r="F7" s="32" t="s">
        <v>18</v>
      </c>
      <c r="G7" s="34">
        <v>1</v>
      </c>
      <c r="H7" s="34" t="s">
        <v>514</v>
      </c>
      <c r="I7" s="35" t="s">
        <v>17</v>
      </c>
      <c r="J7" s="35" t="s">
        <v>17</v>
      </c>
      <c r="K7" s="35"/>
      <c r="L7" s="36">
        <v>4600000000</v>
      </c>
      <c r="M7" s="36">
        <v>0</v>
      </c>
      <c r="N7" s="36">
        <v>6900000000</v>
      </c>
      <c r="O7" s="38">
        <f>+N7</f>
        <v>6900000000</v>
      </c>
      <c r="P7" s="88" t="s">
        <v>170</v>
      </c>
      <c r="Q7" s="88" t="s">
        <v>550</v>
      </c>
      <c r="R7" s="88" t="s">
        <v>513</v>
      </c>
      <c r="S7" s="21"/>
      <c r="T7" s="1"/>
      <c r="U7" s="1"/>
      <c r="V7" s="1"/>
      <c r="W7" s="1"/>
      <c r="X7" s="1"/>
      <c r="Y7" s="1"/>
    </row>
    <row r="8" spans="1:25" ht="126" customHeight="1" x14ac:dyDescent="0.25">
      <c r="A8" s="83"/>
      <c r="B8" s="98"/>
      <c r="C8" s="27" t="s">
        <v>603</v>
      </c>
      <c r="D8" s="33" t="s">
        <v>17</v>
      </c>
      <c r="E8" s="33"/>
      <c r="F8" s="32" t="s">
        <v>18</v>
      </c>
      <c r="G8" s="34">
        <v>1</v>
      </c>
      <c r="H8" s="34" t="s">
        <v>490</v>
      </c>
      <c r="I8" s="35" t="s">
        <v>17</v>
      </c>
      <c r="J8" s="35" t="s">
        <v>17</v>
      </c>
      <c r="K8" s="35" t="s">
        <v>17</v>
      </c>
      <c r="L8" s="36">
        <v>1500000000</v>
      </c>
      <c r="M8" s="36">
        <v>3000000000</v>
      </c>
      <c r="N8" s="36">
        <v>3000000000</v>
      </c>
      <c r="O8" s="36">
        <v>7500000000</v>
      </c>
      <c r="P8" s="88"/>
      <c r="Q8" s="88"/>
      <c r="R8" s="88"/>
      <c r="S8" s="21"/>
      <c r="T8" s="1"/>
      <c r="U8" s="1"/>
      <c r="V8" s="1"/>
      <c r="W8" s="1"/>
      <c r="X8" s="1"/>
      <c r="Y8" s="1"/>
    </row>
    <row r="9" spans="1:25" ht="146.25" customHeight="1" x14ac:dyDescent="0.25">
      <c r="A9" s="83"/>
      <c r="B9" s="97" t="s">
        <v>604</v>
      </c>
      <c r="C9" s="27" t="s">
        <v>606</v>
      </c>
      <c r="D9" s="33" t="s">
        <v>17</v>
      </c>
      <c r="E9" s="33"/>
      <c r="F9" s="32" t="s">
        <v>18</v>
      </c>
      <c r="G9" s="34">
        <v>1</v>
      </c>
      <c r="H9" s="34" t="s">
        <v>490</v>
      </c>
      <c r="I9" s="35" t="s">
        <v>17</v>
      </c>
      <c r="J9" s="35" t="s">
        <v>17</v>
      </c>
      <c r="K9" s="35"/>
      <c r="L9" s="36">
        <v>2505000000</v>
      </c>
      <c r="M9" s="36">
        <v>5010000000</v>
      </c>
      <c r="N9" s="36">
        <v>0</v>
      </c>
      <c r="O9" s="36">
        <v>7515000000</v>
      </c>
      <c r="P9" s="88" t="s">
        <v>170</v>
      </c>
      <c r="Q9" s="88" t="s">
        <v>551</v>
      </c>
      <c r="R9" s="88" t="s">
        <v>547</v>
      </c>
      <c r="S9" s="21"/>
      <c r="T9" s="1"/>
      <c r="U9" s="1"/>
      <c r="V9" s="1"/>
      <c r="W9" s="1"/>
      <c r="X9" s="1"/>
      <c r="Y9" s="1"/>
    </row>
    <row r="10" spans="1:25" ht="149.25" customHeight="1" x14ac:dyDescent="0.25">
      <c r="A10" s="83"/>
      <c r="B10" s="97"/>
      <c r="C10" s="27" t="s">
        <v>607</v>
      </c>
      <c r="D10" s="33" t="s">
        <v>17</v>
      </c>
      <c r="E10" s="33" t="s">
        <v>17</v>
      </c>
      <c r="F10" s="32" t="s">
        <v>18</v>
      </c>
      <c r="G10" s="40">
        <v>1</v>
      </c>
      <c r="H10" s="32" t="s">
        <v>231</v>
      </c>
      <c r="I10" s="35" t="s">
        <v>17</v>
      </c>
      <c r="J10" s="35" t="s">
        <v>17</v>
      </c>
      <c r="K10" s="35" t="s">
        <v>17</v>
      </c>
      <c r="L10" s="36">
        <v>1700000000</v>
      </c>
      <c r="M10" s="36">
        <v>3400000000</v>
      </c>
      <c r="N10" s="36">
        <v>2550000000</v>
      </c>
      <c r="O10" s="36">
        <v>7650000000</v>
      </c>
      <c r="P10" s="88"/>
      <c r="Q10" s="88"/>
      <c r="R10" s="88"/>
      <c r="S10" s="21"/>
      <c r="T10" s="1"/>
      <c r="U10" s="1"/>
      <c r="V10" s="1"/>
      <c r="W10" s="1"/>
      <c r="X10" s="1"/>
      <c r="Y10" s="1"/>
    </row>
    <row r="11" spans="1:25" ht="72" customHeight="1" x14ac:dyDescent="0.25">
      <c r="A11" s="83"/>
      <c r="B11" s="97"/>
      <c r="C11" s="27" t="s">
        <v>608</v>
      </c>
      <c r="D11" s="33" t="s">
        <v>17</v>
      </c>
      <c r="E11" s="33"/>
      <c r="F11" s="32" t="s">
        <v>18</v>
      </c>
      <c r="G11" s="32">
        <v>1</v>
      </c>
      <c r="H11" s="32" t="s">
        <v>230</v>
      </c>
      <c r="I11" s="35" t="s">
        <v>17</v>
      </c>
      <c r="J11" s="35"/>
      <c r="K11" s="35"/>
      <c r="L11" s="36">
        <v>800000000</v>
      </c>
      <c r="M11" s="36">
        <v>0</v>
      </c>
      <c r="N11" s="36">
        <v>0</v>
      </c>
      <c r="O11" s="36">
        <v>800000000</v>
      </c>
      <c r="P11" s="88"/>
      <c r="Q11" s="88"/>
      <c r="R11" s="88"/>
      <c r="S11" s="21"/>
      <c r="T11" s="1"/>
      <c r="U11" s="1"/>
      <c r="V11" s="1"/>
      <c r="W11" s="1"/>
      <c r="X11" s="1"/>
      <c r="Y11" s="1"/>
    </row>
    <row r="12" spans="1:25" ht="84" customHeight="1" x14ac:dyDescent="0.25">
      <c r="A12" s="83"/>
      <c r="B12" s="97"/>
      <c r="C12" s="27" t="s">
        <v>609</v>
      </c>
      <c r="D12" s="33" t="s">
        <v>17</v>
      </c>
      <c r="E12" s="33" t="s">
        <v>17</v>
      </c>
      <c r="F12" s="32" t="s">
        <v>24</v>
      </c>
      <c r="G12" s="40">
        <v>1</v>
      </c>
      <c r="H12" s="32" t="s">
        <v>232</v>
      </c>
      <c r="I12" s="35" t="s">
        <v>17</v>
      </c>
      <c r="J12" s="35" t="s">
        <v>17</v>
      </c>
      <c r="K12" s="35" t="s">
        <v>17</v>
      </c>
      <c r="L12" s="36">
        <v>5756230000</v>
      </c>
      <c r="M12" s="36">
        <v>11512460000</v>
      </c>
      <c r="N12" s="36">
        <v>28253620000</v>
      </c>
      <c r="O12" s="36">
        <v>45522310000</v>
      </c>
      <c r="P12" s="88"/>
      <c r="Q12" s="88"/>
      <c r="R12" s="88"/>
      <c r="S12" s="21"/>
      <c r="T12" s="1"/>
      <c r="U12" s="1"/>
      <c r="V12" s="1"/>
      <c r="W12" s="1"/>
      <c r="X12" s="1"/>
      <c r="Y12" s="1"/>
    </row>
    <row r="13" spans="1:25" ht="63.75" customHeight="1" x14ac:dyDescent="0.25">
      <c r="A13" s="83"/>
      <c r="B13" s="97"/>
      <c r="C13" s="27" t="s">
        <v>610</v>
      </c>
      <c r="D13" s="33" t="s">
        <v>17</v>
      </c>
      <c r="E13" s="33" t="s">
        <v>17</v>
      </c>
      <c r="F13" s="32" t="s">
        <v>24</v>
      </c>
      <c r="G13" s="40">
        <v>1</v>
      </c>
      <c r="H13" s="32" t="s">
        <v>233</v>
      </c>
      <c r="I13" s="35" t="s">
        <v>17</v>
      </c>
      <c r="J13" s="35" t="s">
        <v>17</v>
      </c>
      <c r="K13" s="35" t="s">
        <v>17</v>
      </c>
      <c r="L13" s="36">
        <v>3560000000</v>
      </c>
      <c r="M13" s="36">
        <v>7120000000</v>
      </c>
      <c r="N13" s="36">
        <v>10120000000</v>
      </c>
      <c r="O13" s="36">
        <v>20800000000</v>
      </c>
      <c r="P13" s="88"/>
      <c r="Q13" s="88"/>
      <c r="R13" s="88"/>
      <c r="S13" s="21"/>
      <c r="T13" s="1"/>
      <c r="U13" s="1"/>
      <c r="V13" s="1"/>
      <c r="W13" s="1"/>
      <c r="X13" s="1"/>
      <c r="Y13" s="1"/>
    </row>
    <row r="14" spans="1:25" ht="60" customHeight="1" x14ac:dyDescent="0.25">
      <c r="A14" s="83"/>
      <c r="B14" s="97"/>
      <c r="C14" s="27" t="s">
        <v>611</v>
      </c>
      <c r="D14" s="33" t="s">
        <v>17</v>
      </c>
      <c r="E14" s="33" t="s">
        <v>17</v>
      </c>
      <c r="F14" s="32" t="s">
        <v>24</v>
      </c>
      <c r="G14" s="40">
        <v>1</v>
      </c>
      <c r="H14" s="32" t="s">
        <v>234</v>
      </c>
      <c r="I14" s="35" t="s">
        <v>17</v>
      </c>
      <c r="J14" s="35" t="s">
        <v>17</v>
      </c>
      <c r="K14" s="35" t="s">
        <v>17</v>
      </c>
      <c r="L14" s="36">
        <v>2950000000</v>
      </c>
      <c r="M14" s="36">
        <v>5900000000</v>
      </c>
      <c r="N14" s="36">
        <v>8900000000</v>
      </c>
      <c r="O14" s="36">
        <v>17750000000</v>
      </c>
      <c r="P14" s="88"/>
      <c r="Q14" s="88"/>
      <c r="R14" s="88"/>
      <c r="S14" s="21"/>
      <c r="T14" s="1"/>
      <c r="U14" s="1"/>
      <c r="V14" s="1"/>
      <c r="W14" s="1"/>
      <c r="X14" s="1"/>
      <c r="Y14" s="1"/>
    </row>
    <row r="15" spans="1:25" ht="73.5" customHeight="1" x14ac:dyDescent="0.25">
      <c r="A15" s="83"/>
      <c r="B15" s="97"/>
      <c r="C15" s="27" t="s">
        <v>612</v>
      </c>
      <c r="D15" s="33" t="s">
        <v>17</v>
      </c>
      <c r="E15" s="33" t="s">
        <v>17</v>
      </c>
      <c r="F15" s="32" t="s">
        <v>28</v>
      </c>
      <c r="G15" s="40">
        <v>1</v>
      </c>
      <c r="H15" s="32" t="s">
        <v>235</v>
      </c>
      <c r="I15" s="35" t="s">
        <v>17</v>
      </c>
      <c r="J15" s="35" t="s">
        <v>17</v>
      </c>
      <c r="K15" s="35" t="s">
        <v>17</v>
      </c>
      <c r="L15" s="36">
        <v>1200000000</v>
      </c>
      <c r="M15" s="36">
        <v>2400000000</v>
      </c>
      <c r="N15" s="36">
        <v>1800000000</v>
      </c>
      <c r="O15" s="36">
        <v>5400000000</v>
      </c>
      <c r="P15" s="88"/>
      <c r="Q15" s="88"/>
      <c r="R15" s="88"/>
      <c r="S15" s="21"/>
      <c r="T15" s="1"/>
      <c r="U15" s="1"/>
      <c r="V15" s="1"/>
      <c r="W15" s="1"/>
      <c r="X15" s="1"/>
      <c r="Y15" s="1"/>
    </row>
    <row r="16" spans="1:25" ht="65.25" customHeight="1" x14ac:dyDescent="0.25">
      <c r="A16" s="83"/>
      <c r="B16" s="97"/>
      <c r="C16" s="27" t="s">
        <v>613</v>
      </c>
      <c r="D16" s="33" t="s">
        <v>17</v>
      </c>
      <c r="E16" s="33" t="s">
        <v>17</v>
      </c>
      <c r="F16" s="32" t="s">
        <v>24</v>
      </c>
      <c r="G16" s="40">
        <v>1</v>
      </c>
      <c r="H16" s="32" t="s">
        <v>236</v>
      </c>
      <c r="I16" s="35" t="s">
        <v>17</v>
      </c>
      <c r="J16" s="35" t="s">
        <v>17</v>
      </c>
      <c r="K16" s="35" t="s">
        <v>17</v>
      </c>
      <c r="L16" s="36">
        <v>6700000000</v>
      </c>
      <c r="M16" s="36">
        <v>13400000000</v>
      </c>
      <c r="N16" s="36">
        <v>16400000000</v>
      </c>
      <c r="O16" s="36">
        <v>36500000000</v>
      </c>
      <c r="P16" s="88"/>
      <c r="Q16" s="88"/>
      <c r="R16" s="88"/>
      <c r="S16" s="21"/>
      <c r="T16" s="1"/>
      <c r="U16" s="1"/>
      <c r="V16" s="1"/>
      <c r="W16" s="1"/>
      <c r="X16" s="1"/>
      <c r="Y16" s="1"/>
    </row>
    <row r="17" spans="1:25" ht="72.75" customHeight="1" x14ac:dyDescent="0.25">
      <c r="A17" s="83"/>
      <c r="B17" s="97"/>
      <c r="C17" s="27" t="s">
        <v>614</v>
      </c>
      <c r="D17" s="33" t="s">
        <v>17</v>
      </c>
      <c r="E17" s="33" t="s">
        <v>17</v>
      </c>
      <c r="F17" s="32" t="s">
        <v>18</v>
      </c>
      <c r="G17" s="40">
        <v>1</v>
      </c>
      <c r="H17" s="32" t="s">
        <v>237</v>
      </c>
      <c r="I17" s="35" t="s">
        <v>17</v>
      </c>
      <c r="J17" s="35" t="s">
        <v>17</v>
      </c>
      <c r="K17" s="35" t="s">
        <v>17</v>
      </c>
      <c r="L17" s="36">
        <v>700000000</v>
      </c>
      <c r="M17" s="36">
        <v>1400000000</v>
      </c>
      <c r="N17" s="36">
        <v>1050000000</v>
      </c>
      <c r="O17" s="36">
        <v>3150000000</v>
      </c>
      <c r="P17" s="88"/>
      <c r="Q17" s="88"/>
      <c r="R17" s="88"/>
      <c r="S17" s="21"/>
      <c r="T17" s="1"/>
      <c r="U17" s="1"/>
      <c r="V17" s="1"/>
      <c r="W17" s="1"/>
      <c r="X17" s="1"/>
      <c r="Y17" s="1"/>
    </row>
    <row r="18" spans="1:25" ht="67.5" customHeight="1" x14ac:dyDescent="0.25">
      <c r="A18" s="83"/>
      <c r="B18" s="97"/>
      <c r="C18" s="27" t="s">
        <v>615</v>
      </c>
      <c r="D18" s="33" t="s">
        <v>17</v>
      </c>
      <c r="E18" s="33"/>
      <c r="F18" s="32" t="s">
        <v>18</v>
      </c>
      <c r="G18" s="40">
        <v>1</v>
      </c>
      <c r="H18" s="32" t="s">
        <v>516</v>
      </c>
      <c r="I18" s="35" t="s">
        <v>17</v>
      </c>
      <c r="J18" s="35" t="s">
        <v>17</v>
      </c>
      <c r="K18" s="35" t="s">
        <v>17</v>
      </c>
      <c r="L18" s="36">
        <v>500000000</v>
      </c>
      <c r="M18" s="36">
        <v>1000000000</v>
      </c>
      <c r="N18" s="36">
        <v>750000000</v>
      </c>
      <c r="O18" s="36">
        <v>2250000000</v>
      </c>
      <c r="P18" s="88"/>
      <c r="Q18" s="88"/>
      <c r="R18" s="88"/>
      <c r="S18" s="21"/>
      <c r="T18" s="1"/>
      <c r="U18" s="1"/>
      <c r="V18" s="1"/>
      <c r="W18" s="1"/>
      <c r="X18" s="1"/>
      <c r="Y18" s="1"/>
    </row>
    <row r="19" spans="1:25" ht="66" customHeight="1" x14ac:dyDescent="0.25">
      <c r="A19" s="83"/>
      <c r="B19" s="97"/>
      <c r="C19" s="27" t="s">
        <v>616</v>
      </c>
      <c r="D19" s="33" t="s">
        <v>17</v>
      </c>
      <c r="E19" s="33"/>
      <c r="F19" s="32" t="s">
        <v>18</v>
      </c>
      <c r="G19" s="40">
        <v>1</v>
      </c>
      <c r="H19" s="32" t="s">
        <v>238</v>
      </c>
      <c r="I19" s="35" t="s">
        <v>17</v>
      </c>
      <c r="J19" s="35" t="s">
        <v>17</v>
      </c>
      <c r="K19" s="35" t="s">
        <v>17</v>
      </c>
      <c r="L19" s="36">
        <v>830000000</v>
      </c>
      <c r="M19" s="36">
        <v>1660000000</v>
      </c>
      <c r="N19" s="36">
        <v>1245000000</v>
      </c>
      <c r="O19" s="36">
        <v>3735000000</v>
      </c>
      <c r="P19" s="88"/>
      <c r="Q19" s="88"/>
      <c r="R19" s="88"/>
      <c r="S19" s="21"/>
      <c r="T19" s="1"/>
      <c r="U19" s="1"/>
      <c r="V19" s="1"/>
      <c r="W19" s="1"/>
      <c r="X19" s="1"/>
      <c r="Y19" s="1"/>
    </row>
    <row r="20" spans="1:25" ht="66.75" customHeight="1" x14ac:dyDescent="0.25">
      <c r="A20" s="83"/>
      <c r="B20" s="97"/>
      <c r="C20" s="27" t="s">
        <v>617</v>
      </c>
      <c r="D20" s="33" t="s">
        <v>17</v>
      </c>
      <c r="E20" s="33" t="s">
        <v>17</v>
      </c>
      <c r="F20" s="32" t="s">
        <v>28</v>
      </c>
      <c r="G20" s="40">
        <v>0.25</v>
      </c>
      <c r="H20" s="32" t="s">
        <v>239</v>
      </c>
      <c r="I20" s="35" t="s">
        <v>17</v>
      </c>
      <c r="J20" s="35" t="s">
        <v>17</v>
      </c>
      <c r="K20" s="35" t="s">
        <v>17</v>
      </c>
      <c r="L20" s="36">
        <v>920000000</v>
      </c>
      <c r="M20" s="36">
        <v>1840000000</v>
      </c>
      <c r="N20" s="36">
        <v>1380000000</v>
      </c>
      <c r="O20" s="36">
        <v>4140000000</v>
      </c>
      <c r="P20" s="88"/>
      <c r="Q20" s="88"/>
      <c r="R20" s="88"/>
      <c r="S20" s="21"/>
      <c r="T20" s="1"/>
      <c r="U20" s="1"/>
      <c r="V20" s="1"/>
      <c r="W20" s="1"/>
      <c r="X20" s="1"/>
      <c r="Y20" s="1"/>
    </row>
    <row r="21" spans="1:25" ht="84.75" customHeight="1" x14ac:dyDescent="0.25">
      <c r="A21" s="83"/>
      <c r="B21" s="97"/>
      <c r="C21" s="27" t="s">
        <v>618</v>
      </c>
      <c r="D21" s="33"/>
      <c r="E21" s="33" t="s">
        <v>17</v>
      </c>
      <c r="F21" s="32" t="s">
        <v>22</v>
      </c>
      <c r="G21" s="32">
        <v>1</v>
      </c>
      <c r="H21" s="32" t="s">
        <v>240</v>
      </c>
      <c r="I21" s="35" t="s">
        <v>17</v>
      </c>
      <c r="J21" s="35" t="s">
        <v>17</v>
      </c>
      <c r="K21" s="35" t="s">
        <v>17</v>
      </c>
      <c r="L21" s="36">
        <v>1000000000</v>
      </c>
      <c r="M21" s="36">
        <v>2000000000</v>
      </c>
      <c r="N21" s="36">
        <v>700000000</v>
      </c>
      <c r="O21" s="36">
        <v>3700000000</v>
      </c>
      <c r="P21" s="88"/>
      <c r="Q21" s="88"/>
      <c r="R21" s="88"/>
      <c r="S21" s="21"/>
      <c r="T21" s="1"/>
      <c r="U21" s="1"/>
      <c r="V21" s="1"/>
      <c r="W21" s="1"/>
      <c r="X21" s="1"/>
      <c r="Y21" s="1"/>
    </row>
    <row r="22" spans="1:25" ht="102.75" customHeight="1" x14ac:dyDescent="0.25">
      <c r="A22" s="83"/>
      <c r="B22" s="97"/>
      <c r="C22" s="27" t="s">
        <v>619</v>
      </c>
      <c r="D22" s="33" t="s">
        <v>17</v>
      </c>
      <c r="E22" s="33"/>
      <c r="F22" s="32" t="s">
        <v>18</v>
      </c>
      <c r="G22" s="40">
        <v>0.1</v>
      </c>
      <c r="H22" s="32" t="s">
        <v>241</v>
      </c>
      <c r="I22" s="35" t="s">
        <v>17</v>
      </c>
      <c r="J22" s="35" t="s">
        <v>17</v>
      </c>
      <c r="K22" s="35" t="s">
        <v>17</v>
      </c>
      <c r="L22" s="36">
        <v>1300000000</v>
      </c>
      <c r="M22" s="36">
        <v>2600000000</v>
      </c>
      <c r="N22" s="36">
        <v>1950000000</v>
      </c>
      <c r="O22" s="36">
        <v>5850000000</v>
      </c>
      <c r="P22" s="88"/>
      <c r="Q22" s="88"/>
      <c r="R22" s="88"/>
      <c r="S22" s="21"/>
      <c r="T22" s="1"/>
      <c r="U22" s="1"/>
      <c r="V22" s="1"/>
      <c r="W22" s="1"/>
      <c r="X22" s="1"/>
      <c r="Y22" s="1"/>
    </row>
    <row r="23" spans="1:25" ht="87.75" customHeight="1" x14ac:dyDescent="0.25">
      <c r="A23" s="83"/>
      <c r="B23" s="97"/>
      <c r="C23" s="27" t="s">
        <v>620</v>
      </c>
      <c r="D23" s="33" t="s">
        <v>17</v>
      </c>
      <c r="E23" s="33"/>
      <c r="F23" s="32" t="s">
        <v>18</v>
      </c>
      <c r="G23" s="40">
        <v>1</v>
      </c>
      <c r="H23" s="32" t="s">
        <v>242</v>
      </c>
      <c r="I23" s="35" t="s">
        <v>17</v>
      </c>
      <c r="J23" s="35" t="s">
        <v>17</v>
      </c>
      <c r="K23" s="35"/>
      <c r="L23" s="36">
        <v>630000000</v>
      </c>
      <c r="M23" s="36">
        <v>1260000000</v>
      </c>
      <c r="N23" s="36">
        <v>0</v>
      </c>
      <c r="O23" s="36">
        <v>1890000000</v>
      </c>
      <c r="P23" s="88"/>
      <c r="Q23" s="88"/>
      <c r="R23" s="88"/>
      <c r="S23" s="21"/>
      <c r="T23" s="1"/>
      <c r="U23" s="1"/>
      <c r="V23" s="1"/>
      <c r="W23" s="1"/>
      <c r="X23" s="1"/>
      <c r="Y23" s="1"/>
    </row>
    <row r="24" spans="1:25" ht="63.75" customHeight="1" x14ac:dyDescent="0.25">
      <c r="A24" s="83"/>
      <c r="B24" s="97"/>
      <c r="C24" s="27" t="s">
        <v>621</v>
      </c>
      <c r="D24" s="33" t="s">
        <v>17</v>
      </c>
      <c r="E24" s="33" t="s">
        <v>17</v>
      </c>
      <c r="F24" s="32" t="s">
        <v>28</v>
      </c>
      <c r="G24" s="40">
        <v>1</v>
      </c>
      <c r="H24" s="32" t="s">
        <v>243</v>
      </c>
      <c r="I24" s="35" t="s">
        <v>17</v>
      </c>
      <c r="J24" s="35" t="s">
        <v>17</v>
      </c>
      <c r="K24" s="35" t="s">
        <v>17</v>
      </c>
      <c r="L24" s="36">
        <v>1200000000</v>
      </c>
      <c r="M24" s="36">
        <v>2400000000</v>
      </c>
      <c r="N24" s="36">
        <v>1800000000</v>
      </c>
      <c r="O24" s="36">
        <v>5400000000</v>
      </c>
      <c r="P24" s="88"/>
      <c r="Q24" s="88"/>
      <c r="R24" s="88"/>
      <c r="S24" s="21"/>
      <c r="T24" s="1"/>
      <c r="U24" s="1"/>
      <c r="V24" s="1"/>
      <c r="W24" s="1"/>
      <c r="X24" s="1"/>
      <c r="Y24" s="1"/>
    </row>
    <row r="25" spans="1:25" ht="68.25" customHeight="1" x14ac:dyDescent="0.25">
      <c r="A25" s="83"/>
      <c r="B25" s="97"/>
      <c r="C25" s="27" t="s">
        <v>622</v>
      </c>
      <c r="D25" s="33" t="s">
        <v>17</v>
      </c>
      <c r="E25" s="33" t="s">
        <v>17</v>
      </c>
      <c r="F25" s="32" t="s">
        <v>28</v>
      </c>
      <c r="G25" s="40">
        <v>1</v>
      </c>
      <c r="H25" s="32" t="s">
        <v>244</v>
      </c>
      <c r="I25" s="35"/>
      <c r="J25" s="35" t="s">
        <v>17</v>
      </c>
      <c r="K25" s="35" t="s">
        <v>17</v>
      </c>
      <c r="L25" s="36">
        <v>0</v>
      </c>
      <c r="M25" s="36">
        <v>1200000000</v>
      </c>
      <c r="N25" s="36">
        <v>1500000000</v>
      </c>
      <c r="O25" s="36">
        <v>2700000000</v>
      </c>
      <c r="P25" s="88"/>
      <c r="Q25" s="88"/>
      <c r="R25" s="88"/>
      <c r="S25" s="21"/>
      <c r="T25" s="1"/>
      <c r="U25" s="1"/>
      <c r="V25" s="1"/>
      <c r="W25" s="1"/>
      <c r="X25" s="1"/>
      <c r="Y25" s="1"/>
    </row>
    <row r="26" spans="1:25" ht="63" customHeight="1" x14ac:dyDescent="0.25">
      <c r="A26" s="83"/>
      <c r="B26" s="97"/>
      <c r="C26" s="27" t="s">
        <v>623</v>
      </c>
      <c r="D26" s="33" t="s">
        <v>17</v>
      </c>
      <c r="E26" s="33" t="s">
        <v>17</v>
      </c>
      <c r="F26" s="32" t="s">
        <v>22</v>
      </c>
      <c r="G26" s="32">
        <v>1</v>
      </c>
      <c r="H26" s="32" t="s">
        <v>245</v>
      </c>
      <c r="I26" s="35" t="s">
        <v>17</v>
      </c>
      <c r="J26" s="35" t="s">
        <v>17</v>
      </c>
      <c r="K26" s="35" t="s">
        <v>17</v>
      </c>
      <c r="L26" s="36">
        <v>2500000000</v>
      </c>
      <c r="M26" s="36">
        <v>5000000000</v>
      </c>
      <c r="N26" s="36">
        <v>8000000000</v>
      </c>
      <c r="O26" s="36">
        <v>15500000000</v>
      </c>
      <c r="P26" s="88"/>
      <c r="Q26" s="88"/>
      <c r="R26" s="88"/>
      <c r="S26" s="21"/>
      <c r="T26" s="1"/>
      <c r="U26" s="1"/>
      <c r="V26" s="1"/>
      <c r="W26" s="1"/>
      <c r="X26" s="1"/>
      <c r="Y26" s="1"/>
    </row>
    <row r="27" spans="1:25" ht="68.25" customHeight="1" x14ac:dyDescent="0.25">
      <c r="A27" s="83"/>
      <c r="B27" s="97"/>
      <c r="C27" s="27" t="s">
        <v>624</v>
      </c>
      <c r="D27" s="33" t="s">
        <v>17</v>
      </c>
      <c r="E27" s="33"/>
      <c r="F27" s="32" t="s">
        <v>18</v>
      </c>
      <c r="G27" s="32">
        <v>1</v>
      </c>
      <c r="H27" s="32" t="s">
        <v>517</v>
      </c>
      <c r="I27" s="35" t="s">
        <v>17</v>
      </c>
      <c r="J27" s="35" t="s">
        <v>17</v>
      </c>
      <c r="K27" s="35"/>
      <c r="L27" s="36">
        <v>1100000000</v>
      </c>
      <c r="M27" s="36">
        <v>2200000000</v>
      </c>
      <c r="N27" s="36">
        <v>0</v>
      </c>
      <c r="O27" s="36">
        <v>3300000000</v>
      </c>
      <c r="P27" s="88"/>
      <c r="Q27" s="88"/>
      <c r="R27" s="88"/>
      <c r="S27" s="21"/>
      <c r="T27" s="1"/>
      <c r="U27" s="1"/>
      <c r="V27" s="1"/>
      <c r="W27" s="1"/>
      <c r="X27" s="1"/>
      <c r="Y27" s="1"/>
    </row>
    <row r="28" spans="1:25" ht="79.5" customHeight="1" x14ac:dyDescent="0.25">
      <c r="A28" s="83"/>
      <c r="B28" s="97"/>
      <c r="C28" s="27" t="s">
        <v>625</v>
      </c>
      <c r="D28" s="33" t="s">
        <v>17</v>
      </c>
      <c r="E28" s="33"/>
      <c r="F28" s="32" t="s">
        <v>18</v>
      </c>
      <c r="G28" s="32">
        <v>1</v>
      </c>
      <c r="H28" s="32" t="s">
        <v>518</v>
      </c>
      <c r="I28" s="35" t="s">
        <v>17</v>
      </c>
      <c r="J28" s="35" t="s">
        <v>17</v>
      </c>
      <c r="K28" s="35"/>
      <c r="L28" s="36">
        <v>1100000000</v>
      </c>
      <c r="M28" s="36">
        <v>2200000000</v>
      </c>
      <c r="N28" s="36">
        <v>0</v>
      </c>
      <c r="O28" s="36">
        <v>3300000000</v>
      </c>
      <c r="P28" s="88"/>
      <c r="Q28" s="88"/>
      <c r="R28" s="88"/>
      <c r="S28" s="21"/>
      <c r="T28" s="1"/>
      <c r="U28" s="1"/>
      <c r="V28" s="1"/>
      <c r="W28" s="1"/>
      <c r="X28" s="1"/>
      <c r="Y28" s="1"/>
    </row>
    <row r="29" spans="1:25" ht="90" customHeight="1" x14ac:dyDescent="0.25">
      <c r="A29" s="83"/>
      <c r="B29" s="97"/>
      <c r="C29" s="27" t="s">
        <v>626</v>
      </c>
      <c r="D29" s="33" t="s">
        <v>17</v>
      </c>
      <c r="E29" s="33" t="s">
        <v>17</v>
      </c>
      <c r="F29" s="32" t="s">
        <v>18</v>
      </c>
      <c r="G29" s="40">
        <v>1</v>
      </c>
      <c r="H29" s="32" t="s">
        <v>246</v>
      </c>
      <c r="I29" s="35" t="s">
        <v>17</v>
      </c>
      <c r="J29" s="35" t="s">
        <v>17</v>
      </c>
      <c r="K29" s="35" t="s">
        <v>17</v>
      </c>
      <c r="L29" s="36">
        <v>960000000</v>
      </c>
      <c r="M29" s="36">
        <v>1920000000</v>
      </c>
      <c r="N29" s="36">
        <v>1440000000</v>
      </c>
      <c r="O29" s="36">
        <v>4320000000</v>
      </c>
      <c r="P29" s="88"/>
      <c r="Q29" s="88"/>
      <c r="R29" s="88"/>
      <c r="S29" s="21"/>
      <c r="T29" s="1"/>
      <c r="U29" s="1"/>
      <c r="V29" s="1"/>
      <c r="W29" s="1"/>
      <c r="X29" s="1"/>
      <c r="Y29" s="1"/>
    </row>
    <row r="30" spans="1:25" ht="117" customHeight="1" x14ac:dyDescent="0.25">
      <c r="A30" s="83"/>
      <c r="B30" s="97"/>
      <c r="C30" s="27" t="s">
        <v>627</v>
      </c>
      <c r="D30" s="33" t="s">
        <v>17</v>
      </c>
      <c r="E30" s="33" t="s">
        <v>17</v>
      </c>
      <c r="F30" s="32" t="s">
        <v>18</v>
      </c>
      <c r="G30" s="40">
        <v>1</v>
      </c>
      <c r="H30" s="32" t="s">
        <v>247</v>
      </c>
      <c r="I30" s="35" t="s">
        <v>17</v>
      </c>
      <c r="J30" s="35" t="s">
        <v>17</v>
      </c>
      <c r="K30" s="35"/>
      <c r="L30" s="36">
        <v>950000000</v>
      </c>
      <c r="M30" s="36">
        <v>1900000000</v>
      </c>
      <c r="N30" s="36">
        <v>0</v>
      </c>
      <c r="O30" s="36">
        <v>2850000000</v>
      </c>
      <c r="P30" s="88"/>
      <c r="Q30" s="88"/>
      <c r="R30" s="88"/>
      <c r="S30" s="21"/>
      <c r="T30" s="1"/>
      <c r="U30" s="1"/>
      <c r="V30" s="1"/>
      <c r="W30" s="1"/>
      <c r="X30" s="1"/>
      <c r="Y30" s="1"/>
    </row>
    <row r="31" spans="1:25" ht="48" customHeight="1" x14ac:dyDescent="0.25">
      <c r="A31" s="83"/>
      <c r="B31" s="97"/>
      <c r="C31" s="27" t="s">
        <v>628</v>
      </c>
      <c r="D31" s="33" t="s">
        <v>17</v>
      </c>
      <c r="E31" s="33" t="s">
        <v>17</v>
      </c>
      <c r="F31" s="32" t="s">
        <v>18</v>
      </c>
      <c r="G31" s="40">
        <v>1</v>
      </c>
      <c r="H31" s="32" t="s">
        <v>248</v>
      </c>
      <c r="I31" s="35" t="s">
        <v>17</v>
      </c>
      <c r="J31" s="35" t="s">
        <v>17</v>
      </c>
      <c r="K31" s="35" t="s">
        <v>17</v>
      </c>
      <c r="L31" s="36">
        <v>1000000000</v>
      </c>
      <c r="M31" s="36">
        <v>2000000000</v>
      </c>
      <c r="N31" s="36">
        <v>1500000000</v>
      </c>
      <c r="O31" s="36">
        <v>4500000000</v>
      </c>
      <c r="P31" s="88"/>
      <c r="Q31" s="88"/>
      <c r="R31" s="88"/>
      <c r="S31" s="21"/>
      <c r="T31" s="1"/>
      <c r="U31" s="1"/>
      <c r="V31" s="1"/>
      <c r="W31" s="1"/>
      <c r="X31" s="1"/>
      <c r="Y31" s="1"/>
    </row>
    <row r="32" spans="1:25" ht="123" customHeight="1" x14ac:dyDescent="0.25">
      <c r="A32" s="83"/>
      <c r="B32" s="97"/>
      <c r="C32" s="27" t="s">
        <v>629</v>
      </c>
      <c r="D32" s="33" t="s">
        <v>17</v>
      </c>
      <c r="E32" s="33" t="s">
        <v>17</v>
      </c>
      <c r="F32" s="32" t="s">
        <v>28</v>
      </c>
      <c r="G32" s="40">
        <v>1</v>
      </c>
      <c r="H32" s="32" t="s">
        <v>249</v>
      </c>
      <c r="I32" s="35" t="s">
        <v>17</v>
      </c>
      <c r="J32" s="35" t="s">
        <v>17</v>
      </c>
      <c r="K32" s="35" t="s">
        <v>17</v>
      </c>
      <c r="L32" s="36">
        <v>2250000000</v>
      </c>
      <c r="M32" s="36">
        <v>4500000000</v>
      </c>
      <c r="N32" s="36">
        <v>3375000000</v>
      </c>
      <c r="O32" s="36">
        <v>10125000000</v>
      </c>
      <c r="P32" s="88"/>
      <c r="Q32" s="88"/>
      <c r="R32" s="88"/>
      <c r="S32" s="21"/>
      <c r="T32" s="1"/>
      <c r="U32" s="1"/>
      <c r="V32" s="1"/>
      <c r="W32" s="1"/>
      <c r="X32" s="1"/>
      <c r="Y32" s="1"/>
    </row>
    <row r="33" spans="1:25" ht="42" customHeight="1" x14ac:dyDescent="0.25">
      <c r="A33" s="83"/>
      <c r="B33" s="97"/>
      <c r="C33" s="27" t="s">
        <v>630</v>
      </c>
      <c r="D33" s="33" t="s">
        <v>17</v>
      </c>
      <c r="E33" s="33"/>
      <c r="F33" s="32" t="s">
        <v>18</v>
      </c>
      <c r="G33" s="40">
        <v>1</v>
      </c>
      <c r="H33" s="32" t="s">
        <v>250</v>
      </c>
      <c r="I33" s="35" t="s">
        <v>17</v>
      </c>
      <c r="J33" s="35" t="s">
        <v>17</v>
      </c>
      <c r="K33" s="35" t="s">
        <v>17</v>
      </c>
      <c r="L33" s="36">
        <v>600000000</v>
      </c>
      <c r="M33" s="36">
        <v>1200000000</v>
      </c>
      <c r="N33" s="36">
        <v>900000000</v>
      </c>
      <c r="O33" s="36">
        <v>2700000000</v>
      </c>
      <c r="P33" s="88"/>
      <c r="Q33" s="88"/>
      <c r="R33" s="88"/>
      <c r="S33" s="21"/>
      <c r="T33" s="1"/>
      <c r="U33" s="1"/>
      <c r="V33" s="1"/>
      <c r="W33" s="1"/>
      <c r="X33" s="1"/>
      <c r="Y33" s="1"/>
    </row>
    <row r="34" spans="1:25" ht="122.25" customHeight="1" x14ac:dyDescent="0.25">
      <c r="A34" s="83"/>
      <c r="B34" s="97"/>
      <c r="C34" s="27" t="s">
        <v>631</v>
      </c>
      <c r="D34" s="33" t="s">
        <v>17</v>
      </c>
      <c r="E34" s="33"/>
      <c r="F34" s="32" t="s">
        <v>18</v>
      </c>
      <c r="G34" s="40">
        <v>1</v>
      </c>
      <c r="H34" s="32" t="s">
        <v>251</v>
      </c>
      <c r="I34" s="35" t="s">
        <v>17</v>
      </c>
      <c r="J34" s="35" t="s">
        <v>17</v>
      </c>
      <c r="K34" s="35"/>
      <c r="L34" s="36">
        <v>900000000</v>
      </c>
      <c r="M34" s="36">
        <v>1800000000</v>
      </c>
      <c r="N34" s="36">
        <v>0</v>
      </c>
      <c r="O34" s="36">
        <v>2700000000</v>
      </c>
      <c r="P34" s="88"/>
      <c r="Q34" s="88"/>
      <c r="R34" s="88"/>
      <c r="S34" s="21"/>
      <c r="T34" s="1"/>
      <c r="U34" s="1"/>
      <c r="V34" s="1"/>
      <c r="W34" s="1"/>
      <c r="X34" s="1"/>
      <c r="Y34" s="1"/>
    </row>
    <row r="35" spans="1:25" ht="122.25" customHeight="1" x14ac:dyDescent="0.25">
      <c r="A35" s="83"/>
      <c r="B35" s="97"/>
      <c r="C35" s="69" t="s">
        <v>929</v>
      </c>
      <c r="D35" s="33"/>
      <c r="E35" s="33" t="s">
        <v>17</v>
      </c>
      <c r="F35" s="70" t="s">
        <v>22</v>
      </c>
      <c r="G35" s="70">
        <v>1</v>
      </c>
      <c r="H35" s="70" t="s">
        <v>930</v>
      </c>
      <c r="I35" s="35" t="s">
        <v>17</v>
      </c>
      <c r="J35" s="35" t="s">
        <v>17</v>
      </c>
      <c r="K35" s="35"/>
      <c r="L35" s="36">
        <v>490000000</v>
      </c>
      <c r="M35" s="36">
        <v>490000000</v>
      </c>
      <c r="N35" s="36">
        <v>0</v>
      </c>
      <c r="O35" s="36">
        <f>+N35+M35++L35</f>
        <v>980000000</v>
      </c>
      <c r="P35" s="88"/>
      <c r="Q35" s="88"/>
      <c r="R35" s="88"/>
      <c r="S35" s="21"/>
      <c r="T35" s="1"/>
      <c r="U35" s="1"/>
      <c r="V35" s="1"/>
      <c r="W35" s="1"/>
      <c r="X35" s="1"/>
      <c r="Y35" s="1"/>
    </row>
    <row r="36" spans="1:25" ht="81" customHeight="1" x14ac:dyDescent="0.25">
      <c r="A36" s="83"/>
      <c r="B36" s="97"/>
      <c r="C36" s="27" t="s">
        <v>928</v>
      </c>
      <c r="D36" s="33" t="s">
        <v>17</v>
      </c>
      <c r="E36" s="33"/>
      <c r="F36" s="32" t="s">
        <v>18</v>
      </c>
      <c r="G36" s="32">
        <v>1</v>
      </c>
      <c r="H36" s="32" t="s">
        <v>252</v>
      </c>
      <c r="I36" s="35" t="s">
        <v>17</v>
      </c>
      <c r="J36" s="35" t="s">
        <v>17</v>
      </c>
      <c r="K36" s="35"/>
      <c r="L36" s="36">
        <v>530000000</v>
      </c>
      <c r="M36" s="36">
        <v>1060000000</v>
      </c>
      <c r="N36" s="36">
        <v>0</v>
      </c>
      <c r="O36" s="36">
        <v>1590000000</v>
      </c>
      <c r="P36" s="88"/>
      <c r="Q36" s="88"/>
      <c r="R36" s="88"/>
      <c r="S36" s="21"/>
      <c r="T36" s="1"/>
      <c r="U36" s="1"/>
      <c r="V36" s="1"/>
      <c r="W36" s="1"/>
      <c r="X36" s="1"/>
      <c r="Y36" s="1"/>
    </row>
    <row r="37" spans="1:25" ht="74.25" customHeight="1" x14ac:dyDescent="0.25">
      <c r="A37" s="83"/>
      <c r="B37" s="97"/>
      <c r="C37" s="27" t="s">
        <v>927</v>
      </c>
      <c r="D37" s="33" t="s">
        <v>17</v>
      </c>
      <c r="E37" s="33" t="s">
        <v>17</v>
      </c>
      <c r="F37" s="32" t="s">
        <v>22</v>
      </c>
      <c r="G37" s="40">
        <v>1</v>
      </c>
      <c r="H37" s="32" t="s">
        <v>492</v>
      </c>
      <c r="I37" s="35" t="s">
        <v>17</v>
      </c>
      <c r="J37" s="35" t="s">
        <v>17</v>
      </c>
      <c r="K37" s="35" t="s">
        <v>17</v>
      </c>
      <c r="L37" s="36">
        <v>36000000</v>
      </c>
      <c r="M37" s="36">
        <v>72000000</v>
      </c>
      <c r="N37" s="36">
        <v>3072000000</v>
      </c>
      <c r="O37" s="36">
        <v>3180000000</v>
      </c>
      <c r="P37" s="88"/>
      <c r="Q37" s="88"/>
      <c r="R37" s="88"/>
      <c r="S37" s="21"/>
      <c r="T37" s="1"/>
      <c r="U37" s="1"/>
      <c r="V37" s="1"/>
      <c r="W37" s="1"/>
      <c r="X37" s="1"/>
      <c r="Y37" s="1"/>
    </row>
    <row r="38" spans="1:25" ht="92.25" customHeight="1" x14ac:dyDescent="0.25">
      <c r="A38" s="83"/>
      <c r="B38" s="97"/>
      <c r="C38" s="41" t="s">
        <v>926</v>
      </c>
      <c r="D38" s="33" t="s">
        <v>17</v>
      </c>
      <c r="E38" s="33"/>
      <c r="F38" s="32" t="s">
        <v>18</v>
      </c>
      <c r="G38" s="32">
        <v>1</v>
      </c>
      <c r="H38" s="32" t="s">
        <v>253</v>
      </c>
      <c r="I38" s="35" t="s">
        <v>17</v>
      </c>
      <c r="J38" s="35"/>
      <c r="K38" s="35"/>
      <c r="L38" s="36">
        <v>1950000000</v>
      </c>
      <c r="M38" s="36">
        <v>0</v>
      </c>
      <c r="N38" s="36">
        <v>0</v>
      </c>
      <c r="O38" s="36">
        <v>1950000000</v>
      </c>
      <c r="P38" s="88"/>
      <c r="Q38" s="88"/>
      <c r="R38" s="88"/>
      <c r="S38" s="21"/>
      <c r="T38" s="1"/>
      <c r="U38" s="1"/>
      <c r="V38" s="1"/>
      <c r="W38" s="1"/>
      <c r="X38" s="1"/>
      <c r="Y38" s="1"/>
    </row>
    <row r="39" spans="1:25" ht="114.75" x14ac:dyDescent="0.25">
      <c r="A39" s="82"/>
      <c r="B39" s="32" t="s">
        <v>605</v>
      </c>
      <c r="C39" s="41" t="s">
        <v>887</v>
      </c>
      <c r="D39" s="33" t="s">
        <v>17</v>
      </c>
      <c r="E39" s="33"/>
      <c r="F39" s="32" t="s">
        <v>22</v>
      </c>
      <c r="G39" s="32">
        <v>1</v>
      </c>
      <c r="H39" s="32" t="s">
        <v>584</v>
      </c>
      <c r="I39" s="35" t="s">
        <v>17</v>
      </c>
      <c r="J39" s="35" t="s">
        <v>17</v>
      </c>
      <c r="K39" s="35" t="s">
        <v>17</v>
      </c>
      <c r="L39" s="36">
        <f>(6000000*12)*4</f>
        <v>288000000</v>
      </c>
      <c r="M39" s="36">
        <f>(6000000*12)*4</f>
        <v>288000000</v>
      </c>
      <c r="N39" s="36">
        <f>(6000000*12)*4</f>
        <v>288000000</v>
      </c>
      <c r="O39" s="36">
        <f>+N39+M39+L39</f>
        <v>864000000</v>
      </c>
      <c r="P39" s="27"/>
      <c r="Q39" s="27"/>
      <c r="R39" s="27"/>
      <c r="S39" s="21"/>
      <c r="T39" s="1"/>
      <c r="U39" s="1"/>
      <c r="V39" s="1"/>
      <c r="W39" s="1"/>
      <c r="X39" s="1"/>
      <c r="Y39" s="1"/>
    </row>
    <row r="40" spans="1:25" ht="111" customHeight="1" x14ac:dyDescent="0.25">
      <c r="A40" s="97" t="s">
        <v>587</v>
      </c>
      <c r="B40" s="99" t="s">
        <v>632</v>
      </c>
      <c r="C40" s="27" t="s">
        <v>786</v>
      </c>
      <c r="D40" s="33" t="s">
        <v>17</v>
      </c>
      <c r="E40" s="33" t="s">
        <v>17</v>
      </c>
      <c r="F40" s="32" t="s">
        <v>22</v>
      </c>
      <c r="G40" s="40">
        <v>1</v>
      </c>
      <c r="H40" s="32" t="s">
        <v>278</v>
      </c>
      <c r="I40" s="35" t="s">
        <v>17</v>
      </c>
      <c r="J40" s="35" t="s">
        <v>17</v>
      </c>
      <c r="K40" s="35" t="s">
        <v>17</v>
      </c>
      <c r="L40" s="36">
        <v>1500000000</v>
      </c>
      <c r="M40" s="36">
        <v>3000000000</v>
      </c>
      <c r="N40" s="36">
        <v>6000000000</v>
      </c>
      <c r="O40" s="36">
        <v>10500000000</v>
      </c>
      <c r="P40" s="88" t="s">
        <v>170</v>
      </c>
      <c r="Q40" s="88" t="s">
        <v>550</v>
      </c>
      <c r="R40" s="88" t="s">
        <v>600</v>
      </c>
      <c r="S40" s="21"/>
      <c r="T40" s="1"/>
      <c r="U40" s="1"/>
      <c r="V40" s="1"/>
      <c r="W40" s="1"/>
      <c r="X40" s="1"/>
      <c r="Y40" s="1"/>
    </row>
    <row r="41" spans="1:25" ht="111" customHeight="1" x14ac:dyDescent="0.25">
      <c r="A41" s="97"/>
      <c r="B41" s="98"/>
      <c r="C41" s="27" t="s">
        <v>787</v>
      </c>
      <c r="D41" s="33" t="s">
        <v>17</v>
      </c>
      <c r="E41" s="33" t="s">
        <v>17</v>
      </c>
      <c r="F41" s="32" t="s">
        <v>22</v>
      </c>
      <c r="G41" s="40">
        <v>1</v>
      </c>
      <c r="H41" s="32" t="s">
        <v>279</v>
      </c>
      <c r="I41" s="35" t="s">
        <v>17</v>
      </c>
      <c r="J41" s="35" t="s">
        <v>17</v>
      </c>
      <c r="K41" s="35" t="s">
        <v>17</v>
      </c>
      <c r="L41" s="36">
        <v>1800000000</v>
      </c>
      <c r="M41" s="36">
        <v>3600000000</v>
      </c>
      <c r="N41" s="36">
        <v>6600000000</v>
      </c>
      <c r="O41" s="36">
        <v>12000000000</v>
      </c>
      <c r="P41" s="88"/>
      <c r="Q41" s="88"/>
      <c r="R41" s="88"/>
      <c r="S41" s="21"/>
      <c r="T41" s="1"/>
      <c r="U41" s="1"/>
      <c r="V41" s="1"/>
      <c r="W41" s="1"/>
      <c r="X41" s="1"/>
      <c r="Y41" s="1"/>
    </row>
    <row r="42" spans="1:25" ht="223.5" customHeight="1" x14ac:dyDescent="0.25">
      <c r="A42" s="97"/>
      <c r="B42" s="98"/>
      <c r="C42" s="27" t="s">
        <v>788</v>
      </c>
      <c r="D42" s="33" t="s">
        <v>17</v>
      </c>
      <c r="E42" s="33" t="s">
        <v>17</v>
      </c>
      <c r="F42" s="32" t="s">
        <v>22</v>
      </c>
      <c r="G42" s="40">
        <v>1</v>
      </c>
      <c r="H42" s="32" t="s">
        <v>281</v>
      </c>
      <c r="I42" s="35" t="s">
        <v>17</v>
      </c>
      <c r="J42" s="35" t="s">
        <v>17</v>
      </c>
      <c r="K42" s="35" t="s">
        <v>17</v>
      </c>
      <c r="L42" s="36">
        <v>6393000000</v>
      </c>
      <c r="M42" s="36">
        <v>12786000000</v>
      </c>
      <c r="N42" s="36">
        <v>15786000000</v>
      </c>
      <c r="O42" s="36">
        <v>34965000000</v>
      </c>
      <c r="P42" s="88"/>
      <c r="Q42" s="88"/>
      <c r="R42" s="88"/>
      <c r="S42" s="21"/>
      <c r="T42" s="1"/>
      <c r="U42" s="1"/>
      <c r="V42" s="1"/>
      <c r="W42" s="1"/>
      <c r="X42" s="1"/>
      <c r="Y42" s="1"/>
    </row>
    <row r="43" spans="1:25" ht="111" customHeight="1" x14ac:dyDescent="0.25">
      <c r="A43" s="97"/>
      <c r="B43" s="98"/>
      <c r="C43" s="27" t="s">
        <v>789</v>
      </c>
      <c r="D43" s="33" t="s">
        <v>17</v>
      </c>
      <c r="E43" s="33" t="s">
        <v>17</v>
      </c>
      <c r="F43" s="32" t="s">
        <v>22</v>
      </c>
      <c r="G43" s="40">
        <v>1</v>
      </c>
      <c r="H43" s="32" t="s">
        <v>280</v>
      </c>
      <c r="I43" s="35" t="s">
        <v>17</v>
      </c>
      <c r="J43" s="35" t="s">
        <v>17</v>
      </c>
      <c r="K43" s="35" t="s">
        <v>17</v>
      </c>
      <c r="L43" s="36">
        <v>3780000000</v>
      </c>
      <c r="M43" s="36">
        <v>7560000000</v>
      </c>
      <c r="N43" s="36">
        <v>10560000000</v>
      </c>
      <c r="O43" s="36">
        <v>21900000000</v>
      </c>
      <c r="P43" s="88"/>
      <c r="Q43" s="88"/>
      <c r="R43" s="88"/>
      <c r="S43" s="21"/>
      <c r="T43" s="1"/>
      <c r="U43" s="1"/>
      <c r="V43" s="1"/>
      <c r="W43" s="1"/>
      <c r="X43" s="1"/>
      <c r="Y43" s="1"/>
    </row>
    <row r="44" spans="1:25" ht="111" customHeight="1" x14ac:dyDescent="0.25">
      <c r="A44" s="97"/>
      <c r="B44" s="98"/>
      <c r="C44" s="27" t="s">
        <v>790</v>
      </c>
      <c r="D44" s="33" t="s">
        <v>17</v>
      </c>
      <c r="E44" s="33" t="s">
        <v>17</v>
      </c>
      <c r="F44" s="32" t="s">
        <v>22</v>
      </c>
      <c r="G44" s="40">
        <v>1</v>
      </c>
      <c r="H44" s="32" t="s">
        <v>282</v>
      </c>
      <c r="I44" s="35" t="s">
        <v>17</v>
      </c>
      <c r="J44" s="35" t="s">
        <v>17</v>
      </c>
      <c r="K44" s="35" t="s">
        <v>17</v>
      </c>
      <c r="L44" s="36">
        <v>1270000000</v>
      </c>
      <c r="M44" s="36">
        <v>2540000000</v>
      </c>
      <c r="N44" s="36">
        <v>5540000000</v>
      </c>
      <c r="O44" s="36">
        <v>9350000000</v>
      </c>
      <c r="P44" s="88"/>
      <c r="Q44" s="88"/>
      <c r="R44" s="88"/>
      <c r="S44" s="21"/>
      <c r="T44" s="1"/>
      <c r="U44" s="1"/>
      <c r="V44" s="1"/>
      <c r="W44" s="1"/>
      <c r="X44" s="1"/>
      <c r="Y44" s="1"/>
    </row>
    <row r="45" spans="1:25" ht="290.25" customHeight="1" x14ac:dyDescent="0.25">
      <c r="A45" s="97"/>
      <c r="B45" s="98"/>
      <c r="C45" s="27" t="s">
        <v>791</v>
      </c>
      <c r="D45" s="33" t="s">
        <v>17</v>
      </c>
      <c r="E45" s="33" t="s">
        <v>17</v>
      </c>
      <c r="F45" s="32" t="s">
        <v>22</v>
      </c>
      <c r="G45" s="40">
        <v>1</v>
      </c>
      <c r="H45" s="32" t="s">
        <v>283</v>
      </c>
      <c r="I45" s="35" t="s">
        <v>17</v>
      </c>
      <c r="J45" s="35" t="s">
        <v>17</v>
      </c>
      <c r="K45" s="35" t="s">
        <v>17</v>
      </c>
      <c r="L45" s="36">
        <v>5270000000</v>
      </c>
      <c r="M45" s="36">
        <v>10540000000</v>
      </c>
      <c r="N45" s="36">
        <v>13540000000</v>
      </c>
      <c r="O45" s="36">
        <v>29350000000</v>
      </c>
      <c r="P45" s="88"/>
      <c r="Q45" s="88"/>
      <c r="R45" s="88"/>
      <c r="S45" s="21"/>
      <c r="T45" s="1"/>
      <c r="U45" s="1"/>
      <c r="V45" s="1"/>
      <c r="W45" s="1"/>
      <c r="X45" s="1"/>
      <c r="Y45" s="1"/>
    </row>
    <row r="46" spans="1:25" ht="78" customHeight="1" x14ac:dyDescent="0.25">
      <c r="A46" s="97"/>
      <c r="B46" s="97" t="s">
        <v>633</v>
      </c>
      <c r="C46" s="27" t="s">
        <v>792</v>
      </c>
      <c r="D46" s="33" t="s">
        <v>17</v>
      </c>
      <c r="E46" s="33" t="s">
        <v>17</v>
      </c>
      <c r="F46" s="32" t="s">
        <v>41</v>
      </c>
      <c r="G46" s="40">
        <v>1</v>
      </c>
      <c r="H46" s="32" t="s">
        <v>284</v>
      </c>
      <c r="I46" s="35"/>
      <c r="J46" s="35" t="s">
        <v>17</v>
      </c>
      <c r="K46" s="35" t="s">
        <v>17</v>
      </c>
      <c r="L46" s="36">
        <v>0</v>
      </c>
      <c r="M46" s="36">
        <v>3000000000</v>
      </c>
      <c r="N46" s="36">
        <v>3375000000</v>
      </c>
      <c r="O46" s="36">
        <v>6375000000</v>
      </c>
      <c r="P46" s="88" t="s">
        <v>174</v>
      </c>
      <c r="Q46" s="88" t="s">
        <v>256</v>
      </c>
      <c r="R46" s="88" t="s">
        <v>255</v>
      </c>
      <c r="S46" s="21"/>
      <c r="T46" s="1"/>
      <c r="U46" s="1"/>
      <c r="V46" s="1"/>
      <c r="W46" s="1"/>
      <c r="X46" s="1"/>
      <c r="Y46" s="1"/>
    </row>
    <row r="47" spans="1:25" ht="60.75" customHeight="1" x14ac:dyDescent="0.25">
      <c r="A47" s="97"/>
      <c r="B47" s="98"/>
      <c r="C47" s="27" t="s">
        <v>793</v>
      </c>
      <c r="D47" s="33" t="s">
        <v>17</v>
      </c>
      <c r="E47" s="33" t="s">
        <v>17</v>
      </c>
      <c r="F47" s="32" t="s">
        <v>22</v>
      </c>
      <c r="G47" s="40">
        <v>1</v>
      </c>
      <c r="H47" s="32" t="s">
        <v>285</v>
      </c>
      <c r="I47" s="35"/>
      <c r="J47" s="35" t="s">
        <v>17</v>
      </c>
      <c r="K47" s="35" t="s">
        <v>17</v>
      </c>
      <c r="L47" s="36">
        <v>0</v>
      </c>
      <c r="M47" s="36">
        <v>0</v>
      </c>
      <c r="N47" s="36">
        <v>3000000000</v>
      </c>
      <c r="O47" s="36">
        <v>3000000000</v>
      </c>
      <c r="P47" s="88"/>
      <c r="Q47" s="88"/>
      <c r="R47" s="88"/>
      <c r="S47" s="21"/>
      <c r="T47" s="1"/>
      <c r="U47" s="1"/>
      <c r="V47" s="1"/>
      <c r="W47" s="1"/>
      <c r="X47" s="1"/>
      <c r="Y47" s="1"/>
    </row>
    <row r="48" spans="1:25" ht="75" customHeight="1" x14ac:dyDescent="0.25">
      <c r="A48" s="97"/>
      <c r="B48" s="98"/>
      <c r="C48" s="27" t="s">
        <v>794</v>
      </c>
      <c r="D48" s="33" t="s">
        <v>17</v>
      </c>
      <c r="E48" s="33" t="s">
        <v>17</v>
      </c>
      <c r="F48" s="32" t="s">
        <v>22</v>
      </c>
      <c r="G48" s="40">
        <v>1</v>
      </c>
      <c r="H48" s="32" t="s">
        <v>284</v>
      </c>
      <c r="I48" s="35"/>
      <c r="J48" s="35" t="s">
        <v>17</v>
      </c>
      <c r="K48" s="35" t="s">
        <v>17</v>
      </c>
      <c r="L48" s="36">
        <v>0</v>
      </c>
      <c r="M48" s="36">
        <v>0</v>
      </c>
      <c r="N48" s="36">
        <v>3000000000</v>
      </c>
      <c r="O48" s="36">
        <v>3000000000</v>
      </c>
      <c r="P48" s="88"/>
      <c r="Q48" s="88"/>
      <c r="R48" s="88"/>
      <c r="S48" s="21"/>
      <c r="T48" s="1"/>
      <c r="U48" s="1"/>
      <c r="V48" s="1"/>
      <c r="W48" s="1"/>
      <c r="X48" s="1"/>
      <c r="Y48" s="1"/>
    </row>
    <row r="49" spans="1:25" ht="60" customHeight="1" x14ac:dyDescent="0.25">
      <c r="A49" s="97"/>
      <c r="B49" s="98"/>
      <c r="C49" s="27" t="s">
        <v>795</v>
      </c>
      <c r="D49" s="33" t="s">
        <v>17</v>
      </c>
      <c r="E49" s="33" t="s">
        <v>17</v>
      </c>
      <c r="F49" s="32" t="s">
        <v>22</v>
      </c>
      <c r="G49" s="40">
        <v>1</v>
      </c>
      <c r="H49" s="32" t="s">
        <v>284</v>
      </c>
      <c r="I49" s="35"/>
      <c r="J49" s="35" t="s">
        <v>17</v>
      </c>
      <c r="K49" s="35" t="s">
        <v>17</v>
      </c>
      <c r="L49" s="36">
        <v>0</v>
      </c>
      <c r="M49" s="36">
        <v>0</v>
      </c>
      <c r="N49" s="36">
        <v>3000000000</v>
      </c>
      <c r="O49" s="36">
        <v>3000000000</v>
      </c>
      <c r="P49" s="88"/>
      <c r="Q49" s="88"/>
      <c r="R49" s="88"/>
      <c r="S49" s="21"/>
      <c r="T49" s="1"/>
      <c r="U49" s="1"/>
      <c r="V49" s="1"/>
      <c r="W49" s="1"/>
      <c r="X49" s="1"/>
      <c r="Y49" s="1"/>
    </row>
    <row r="50" spans="1:25" ht="190.5" customHeight="1" x14ac:dyDescent="0.25">
      <c r="A50" s="97"/>
      <c r="B50" s="42" t="s">
        <v>634</v>
      </c>
      <c r="C50" s="27" t="s">
        <v>796</v>
      </c>
      <c r="D50" s="33" t="s">
        <v>17</v>
      </c>
      <c r="E50" s="33" t="s">
        <v>17</v>
      </c>
      <c r="F50" s="32" t="s">
        <v>22</v>
      </c>
      <c r="G50" s="40">
        <v>1</v>
      </c>
      <c r="H50" s="32" t="s">
        <v>286</v>
      </c>
      <c r="I50" s="35" t="s">
        <v>17</v>
      </c>
      <c r="J50" s="35" t="s">
        <v>17</v>
      </c>
      <c r="K50" s="35" t="s">
        <v>17</v>
      </c>
      <c r="L50" s="36">
        <v>0</v>
      </c>
      <c r="M50" s="36">
        <v>3000000000</v>
      </c>
      <c r="N50" s="36">
        <v>3375000000</v>
      </c>
      <c r="O50" s="36">
        <v>6375000000</v>
      </c>
      <c r="P50" s="27" t="s">
        <v>174</v>
      </c>
      <c r="Q50" s="27" t="s">
        <v>256</v>
      </c>
      <c r="R50" s="27" t="s">
        <v>255</v>
      </c>
      <c r="S50" s="21"/>
      <c r="T50" s="1"/>
      <c r="U50" s="1"/>
      <c r="V50" s="1"/>
      <c r="W50" s="1"/>
      <c r="X50" s="1"/>
      <c r="Y50" s="1"/>
    </row>
    <row r="51" spans="1:25" ht="69.95" customHeight="1" x14ac:dyDescent="0.25">
      <c r="A51" s="97"/>
      <c r="B51" s="99" t="s">
        <v>635</v>
      </c>
      <c r="C51" s="27" t="s">
        <v>917</v>
      </c>
      <c r="D51" s="33" t="s">
        <v>17</v>
      </c>
      <c r="E51" s="33" t="s">
        <v>17</v>
      </c>
      <c r="F51" s="32" t="s">
        <v>920</v>
      </c>
      <c r="G51" s="40">
        <v>1</v>
      </c>
      <c r="H51" s="32" t="s">
        <v>287</v>
      </c>
      <c r="I51" s="35" t="s">
        <v>17</v>
      </c>
      <c r="J51" s="35" t="s">
        <v>17</v>
      </c>
      <c r="K51" s="35" t="s">
        <v>17</v>
      </c>
      <c r="L51" s="36">
        <v>0</v>
      </c>
      <c r="M51" s="36">
        <v>0</v>
      </c>
      <c r="N51" s="36">
        <v>0</v>
      </c>
      <c r="O51" s="36">
        <f>+N51+M51+L51</f>
        <v>0</v>
      </c>
      <c r="P51" s="88" t="s">
        <v>170</v>
      </c>
      <c r="Q51" s="88" t="s">
        <v>921</v>
      </c>
      <c r="R51" s="88" t="s">
        <v>924</v>
      </c>
      <c r="S51" s="21"/>
      <c r="T51" s="1"/>
      <c r="U51" s="1"/>
      <c r="V51" s="1"/>
      <c r="W51" s="1"/>
      <c r="X51" s="1"/>
      <c r="Y51" s="1"/>
    </row>
    <row r="52" spans="1:25" ht="69.95" customHeight="1" x14ac:dyDescent="0.25">
      <c r="A52" s="97"/>
      <c r="B52" s="98"/>
      <c r="C52" s="27" t="s">
        <v>918</v>
      </c>
      <c r="D52" s="33" t="s">
        <v>17</v>
      </c>
      <c r="E52" s="33" t="s">
        <v>17</v>
      </c>
      <c r="F52" s="68" t="s">
        <v>920</v>
      </c>
      <c r="G52" s="40">
        <v>1</v>
      </c>
      <c r="H52" s="32" t="s">
        <v>288</v>
      </c>
      <c r="I52" s="35" t="s">
        <v>17</v>
      </c>
      <c r="J52" s="35" t="s">
        <v>17</v>
      </c>
      <c r="K52" s="35" t="s">
        <v>17</v>
      </c>
      <c r="L52" s="36">
        <v>0</v>
      </c>
      <c r="M52" s="36">
        <v>0</v>
      </c>
      <c r="N52" s="36">
        <v>0</v>
      </c>
      <c r="O52" s="36">
        <f t="shared" ref="O52:O53" si="0">+N52+M52+L52</f>
        <v>0</v>
      </c>
      <c r="P52" s="88"/>
      <c r="Q52" s="88"/>
      <c r="R52" s="88"/>
      <c r="S52" s="21"/>
      <c r="T52" s="1" t="s">
        <v>513</v>
      </c>
      <c r="U52" s="1"/>
      <c r="V52" s="1"/>
      <c r="W52" s="1"/>
      <c r="X52" s="1"/>
      <c r="Y52" s="1"/>
    </row>
    <row r="53" spans="1:25" ht="69.95" customHeight="1" x14ac:dyDescent="0.25">
      <c r="A53" s="97"/>
      <c r="B53" s="98"/>
      <c r="C53" s="27" t="s">
        <v>919</v>
      </c>
      <c r="D53" s="33" t="s">
        <v>17</v>
      </c>
      <c r="E53" s="33" t="s">
        <v>17</v>
      </c>
      <c r="F53" s="68" t="s">
        <v>920</v>
      </c>
      <c r="G53" s="40">
        <v>1</v>
      </c>
      <c r="H53" s="32" t="s">
        <v>289</v>
      </c>
      <c r="I53" s="35" t="s">
        <v>17</v>
      </c>
      <c r="J53" s="35" t="s">
        <v>17</v>
      </c>
      <c r="K53" s="35" t="s">
        <v>17</v>
      </c>
      <c r="L53" s="36">
        <v>0</v>
      </c>
      <c r="M53" s="36">
        <v>0</v>
      </c>
      <c r="N53" s="36">
        <v>0</v>
      </c>
      <c r="O53" s="36">
        <f t="shared" si="0"/>
        <v>0</v>
      </c>
      <c r="P53" s="88"/>
      <c r="Q53" s="88"/>
      <c r="R53" s="88"/>
      <c r="S53" s="21"/>
      <c r="T53" s="1"/>
      <c r="U53" s="1"/>
      <c r="V53" s="1"/>
      <c r="W53" s="1"/>
      <c r="X53" s="1"/>
      <c r="Y53" s="1"/>
    </row>
    <row r="54" spans="1:25" ht="105.75" customHeight="1" x14ac:dyDescent="0.25">
      <c r="A54" s="97"/>
      <c r="B54" s="32" t="s">
        <v>636</v>
      </c>
      <c r="C54" s="27" t="s">
        <v>797</v>
      </c>
      <c r="D54" s="33"/>
      <c r="E54" s="33" t="s">
        <v>17</v>
      </c>
      <c r="F54" s="32" t="s">
        <v>18</v>
      </c>
      <c r="G54" s="32" t="s">
        <v>493</v>
      </c>
      <c r="H54" s="32" t="s">
        <v>290</v>
      </c>
      <c r="I54" s="35" t="s">
        <v>17</v>
      </c>
      <c r="J54" s="35" t="s">
        <v>17</v>
      </c>
      <c r="K54" s="35" t="s">
        <v>17</v>
      </c>
      <c r="L54" s="36">
        <v>3200000000</v>
      </c>
      <c r="M54" s="36">
        <v>6400000000</v>
      </c>
      <c r="N54" s="36">
        <v>7466666666.666667</v>
      </c>
      <c r="O54" s="36">
        <v>17066666666.666668</v>
      </c>
      <c r="P54" s="27" t="s">
        <v>170</v>
      </c>
      <c r="Q54" s="27" t="s">
        <v>922</v>
      </c>
      <c r="R54" s="27" t="s">
        <v>923</v>
      </c>
      <c r="S54" s="21"/>
      <c r="T54" s="1"/>
      <c r="U54" s="1"/>
      <c r="V54" s="1"/>
      <c r="W54" s="1"/>
      <c r="X54" s="1"/>
      <c r="Y54" s="1"/>
    </row>
    <row r="55" spans="1:25" ht="204" x14ac:dyDescent="0.25">
      <c r="A55" s="97"/>
      <c r="B55" s="42" t="s">
        <v>637</v>
      </c>
      <c r="C55" s="27" t="s">
        <v>798</v>
      </c>
      <c r="D55" s="33" t="s">
        <v>17</v>
      </c>
      <c r="E55" s="33" t="s">
        <v>17</v>
      </c>
      <c r="F55" s="32" t="s">
        <v>18</v>
      </c>
      <c r="G55" s="40">
        <v>1</v>
      </c>
      <c r="H55" s="32" t="s">
        <v>291</v>
      </c>
      <c r="I55" s="35" t="s">
        <v>17</v>
      </c>
      <c r="J55" s="35" t="s">
        <v>17</v>
      </c>
      <c r="K55" s="35" t="s">
        <v>17</v>
      </c>
      <c r="L55" s="36">
        <v>2703000000</v>
      </c>
      <c r="M55" s="36">
        <v>5406000000</v>
      </c>
      <c r="N55" s="36">
        <v>4054500000</v>
      </c>
      <c r="O55" s="36">
        <v>12163500000</v>
      </c>
      <c r="P55" s="27" t="s">
        <v>257</v>
      </c>
      <c r="Q55" s="27" t="s">
        <v>254</v>
      </c>
      <c r="R55" s="27" t="s">
        <v>258</v>
      </c>
      <c r="S55" s="21"/>
      <c r="T55" s="1"/>
      <c r="U55" s="1"/>
      <c r="V55" s="1"/>
      <c r="W55" s="1"/>
      <c r="X55" s="1"/>
      <c r="Y55" s="1"/>
    </row>
    <row r="56" spans="1:25" ht="45.75" customHeight="1" x14ac:dyDescent="0.25">
      <c r="A56" s="97"/>
      <c r="B56" s="97" t="s">
        <v>638</v>
      </c>
      <c r="C56" s="27" t="s">
        <v>799</v>
      </c>
      <c r="D56" s="33" t="s">
        <v>17</v>
      </c>
      <c r="E56" s="33" t="s">
        <v>17</v>
      </c>
      <c r="F56" s="32" t="s">
        <v>22</v>
      </c>
      <c r="G56" s="40">
        <v>0.1</v>
      </c>
      <c r="H56" s="32" t="s">
        <v>292</v>
      </c>
      <c r="I56" s="35"/>
      <c r="J56" s="35" t="s">
        <v>17</v>
      </c>
      <c r="K56" s="35" t="s">
        <v>17</v>
      </c>
      <c r="L56" s="36">
        <v>0</v>
      </c>
      <c r="M56" s="36">
        <v>27880000000</v>
      </c>
      <c r="N56" s="36">
        <v>30880000000</v>
      </c>
      <c r="O56" s="36">
        <v>58760000000</v>
      </c>
      <c r="P56" s="88" t="s">
        <v>174</v>
      </c>
      <c r="Q56" s="88" t="s">
        <v>259</v>
      </c>
      <c r="R56" s="88" t="s">
        <v>255</v>
      </c>
      <c r="S56" s="21"/>
      <c r="T56" s="1"/>
      <c r="U56" s="1"/>
      <c r="V56" s="1"/>
      <c r="W56" s="1"/>
      <c r="X56" s="1"/>
      <c r="Y56" s="1"/>
    </row>
    <row r="57" spans="1:25" ht="71.25" customHeight="1" x14ac:dyDescent="0.25">
      <c r="A57" s="97"/>
      <c r="B57" s="97"/>
      <c r="C57" s="27" t="s">
        <v>800</v>
      </c>
      <c r="D57" s="33" t="s">
        <v>17</v>
      </c>
      <c r="E57" s="33" t="s">
        <v>17</v>
      </c>
      <c r="F57" s="32" t="s">
        <v>22</v>
      </c>
      <c r="G57" s="40">
        <v>0.1</v>
      </c>
      <c r="H57" s="32" t="s">
        <v>293</v>
      </c>
      <c r="I57" s="35"/>
      <c r="J57" s="35" t="s">
        <v>17</v>
      </c>
      <c r="K57" s="35" t="s">
        <v>17</v>
      </c>
      <c r="L57" s="36">
        <v>0</v>
      </c>
      <c r="M57" s="36">
        <v>27880000000</v>
      </c>
      <c r="N57" s="36">
        <v>30880000000</v>
      </c>
      <c r="O57" s="36">
        <v>58760000000</v>
      </c>
      <c r="P57" s="88"/>
      <c r="Q57" s="88"/>
      <c r="R57" s="88"/>
      <c r="S57" s="21"/>
      <c r="T57" s="1"/>
      <c r="U57" s="1"/>
      <c r="V57" s="1"/>
      <c r="W57" s="1"/>
      <c r="X57" s="1"/>
      <c r="Y57" s="1"/>
    </row>
    <row r="58" spans="1:25" ht="54" customHeight="1" x14ac:dyDescent="0.25">
      <c r="A58" s="97"/>
      <c r="B58" s="97"/>
      <c r="C58" s="27" t="s">
        <v>801</v>
      </c>
      <c r="D58" s="33" t="s">
        <v>17</v>
      </c>
      <c r="E58" s="33" t="s">
        <v>17</v>
      </c>
      <c r="F58" s="32" t="s">
        <v>22</v>
      </c>
      <c r="G58" s="40">
        <v>0.1</v>
      </c>
      <c r="H58" s="32" t="s">
        <v>294</v>
      </c>
      <c r="I58" s="35"/>
      <c r="J58" s="35" t="s">
        <v>17</v>
      </c>
      <c r="K58" s="35" t="s">
        <v>17</v>
      </c>
      <c r="L58" s="36">
        <v>0</v>
      </c>
      <c r="M58" s="36">
        <v>27880000000</v>
      </c>
      <c r="N58" s="36">
        <v>30880000000</v>
      </c>
      <c r="O58" s="36">
        <v>58760000000</v>
      </c>
      <c r="P58" s="88"/>
      <c r="Q58" s="88"/>
      <c r="R58" s="88"/>
      <c r="S58" s="21"/>
      <c r="T58" s="1"/>
      <c r="U58" s="1"/>
      <c r="V58" s="1"/>
      <c r="W58" s="1"/>
      <c r="X58" s="1"/>
      <c r="Y58" s="1"/>
    </row>
    <row r="59" spans="1:25" ht="54.75" customHeight="1" x14ac:dyDescent="0.25">
      <c r="A59" s="97"/>
      <c r="B59" s="97"/>
      <c r="C59" s="27" t="s">
        <v>802</v>
      </c>
      <c r="D59" s="33" t="s">
        <v>17</v>
      </c>
      <c r="E59" s="33" t="s">
        <v>17</v>
      </c>
      <c r="F59" s="32" t="s">
        <v>22</v>
      </c>
      <c r="G59" s="40">
        <v>0.1</v>
      </c>
      <c r="H59" s="32" t="s">
        <v>295</v>
      </c>
      <c r="I59" s="35"/>
      <c r="J59" s="35" t="s">
        <v>17</v>
      </c>
      <c r="K59" s="35" t="s">
        <v>17</v>
      </c>
      <c r="L59" s="36">
        <v>0</v>
      </c>
      <c r="M59" s="36">
        <v>27880000000</v>
      </c>
      <c r="N59" s="36">
        <v>30880000000</v>
      </c>
      <c r="O59" s="36">
        <v>58760000000</v>
      </c>
      <c r="P59" s="88"/>
      <c r="Q59" s="88"/>
      <c r="R59" s="88"/>
      <c r="S59" s="21"/>
      <c r="T59" s="1"/>
      <c r="U59" s="1"/>
      <c r="V59" s="1"/>
      <c r="W59" s="1"/>
      <c r="X59" s="1"/>
      <c r="Y59" s="1"/>
    </row>
    <row r="60" spans="1:25" ht="53.25" customHeight="1" x14ac:dyDescent="0.25">
      <c r="A60" s="97"/>
      <c r="B60" s="97"/>
      <c r="C60" s="27" t="s">
        <v>803</v>
      </c>
      <c r="D60" s="33" t="s">
        <v>17</v>
      </c>
      <c r="E60" s="33" t="s">
        <v>17</v>
      </c>
      <c r="F60" s="32" t="s">
        <v>22</v>
      </c>
      <c r="G60" s="40">
        <v>0.1</v>
      </c>
      <c r="H60" s="32" t="s">
        <v>296</v>
      </c>
      <c r="I60" s="35"/>
      <c r="J60" s="35" t="s">
        <v>17</v>
      </c>
      <c r="K60" s="35" t="s">
        <v>17</v>
      </c>
      <c r="L60" s="36">
        <v>0</v>
      </c>
      <c r="M60" s="36">
        <v>27880000000</v>
      </c>
      <c r="N60" s="36">
        <v>30880000000</v>
      </c>
      <c r="O60" s="36">
        <v>58760000000</v>
      </c>
      <c r="P60" s="88"/>
      <c r="Q60" s="88"/>
      <c r="R60" s="88"/>
      <c r="S60" s="21"/>
      <c r="T60" s="1"/>
      <c r="U60" s="1"/>
      <c r="V60" s="1"/>
      <c r="W60" s="1"/>
      <c r="X60" s="1"/>
      <c r="Y60" s="1"/>
    </row>
    <row r="61" spans="1:25" ht="51.75" customHeight="1" x14ac:dyDescent="0.25">
      <c r="A61" s="97"/>
      <c r="B61" s="97"/>
      <c r="C61" s="27" t="s">
        <v>804</v>
      </c>
      <c r="D61" s="33" t="s">
        <v>17</v>
      </c>
      <c r="E61" s="33" t="s">
        <v>17</v>
      </c>
      <c r="F61" s="32" t="s">
        <v>22</v>
      </c>
      <c r="G61" s="40">
        <v>0.1</v>
      </c>
      <c r="H61" s="32" t="s">
        <v>297</v>
      </c>
      <c r="I61" s="35"/>
      <c r="J61" s="35" t="s">
        <v>17</v>
      </c>
      <c r="K61" s="35" t="s">
        <v>17</v>
      </c>
      <c r="L61" s="36">
        <v>0</v>
      </c>
      <c r="M61" s="36">
        <v>27880000000</v>
      </c>
      <c r="N61" s="36">
        <v>30880000000</v>
      </c>
      <c r="O61" s="36">
        <v>58760000000</v>
      </c>
      <c r="P61" s="88"/>
      <c r="Q61" s="88"/>
      <c r="R61" s="88"/>
      <c r="S61" s="21"/>
      <c r="T61" s="1"/>
      <c r="U61" s="1"/>
      <c r="V61" s="1"/>
      <c r="W61" s="1"/>
      <c r="X61" s="1"/>
      <c r="Y61" s="1"/>
    </row>
    <row r="62" spans="1:25" ht="108" customHeight="1" x14ac:dyDescent="0.25">
      <c r="A62" s="97"/>
      <c r="B62" s="97"/>
      <c r="C62" s="27" t="s">
        <v>805</v>
      </c>
      <c r="D62" s="33" t="s">
        <v>17</v>
      </c>
      <c r="E62" s="33" t="s">
        <v>17</v>
      </c>
      <c r="F62" s="32" t="s">
        <v>22</v>
      </c>
      <c r="G62" s="40">
        <v>0.1</v>
      </c>
      <c r="H62" s="32" t="s">
        <v>298</v>
      </c>
      <c r="I62" s="35"/>
      <c r="J62" s="35" t="s">
        <v>17</v>
      </c>
      <c r="K62" s="35" t="s">
        <v>17</v>
      </c>
      <c r="L62" s="36">
        <v>0</v>
      </c>
      <c r="M62" s="36">
        <v>27880000000</v>
      </c>
      <c r="N62" s="36">
        <v>30880000000</v>
      </c>
      <c r="O62" s="36">
        <v>58760000000</v>
      </c>
      <c r="P62" s="88"/>
      <c r="Q62" s="88"/>
      <c r="R62" s="88"/>
      <c r="S62" s="21"/>
      <c r="T62" s="1"/>
      <c r="U62" s="1"/>
      <c r="V62" s="1"/>
      <c r="W62" s="1"/>
      <c r="X62" s="1"/>
      <c r="Y62" s="1"/>
    </row>
    <row r="63" spans="1:25" ht="93.75" customHeight="1" x14ac:dyDescent="0.25">
      <c r="A63" s="97"/>
      <c r="B63" s="97"/>
      <c r="C63" s="27" t="s">
        <v>806</v>
      </c>
      <c r="D63" s="33" t="s">
        <v>17</v>
      </c>
      <c r="E63" s="33" t="s">
        <v>17</v>
      </c>
      <c r="F63" s="32" t="s">
        <v>22</v>
      </c>
      <c r="G63" s="40">
        <v>0.1</v>
      </c>
      <c r="H63" s="32" t="s">
        <v>299</v>
      </c>
      <c r="I63" s="35"/>
      <c r="J63" s="35" t="s">
        <v>17</v>
      </c>
      <c r="K63" s="35" t="s">
        <v>17</v>
      </c>
      <c r="L63" s="36">
        <v>0</v>
      </c>
      <c r="M63" s="36">
        <v>27880000000</v>
      </c>
      <c r="N63" s="36">
        <v>30880000000</v>
      </c>
      <c r="O63" s="36">
        <v>58760000000</v>
      </c>
      <c r="P63" s="88"/>
      <c r="Q63" s="88"/>
      <c r="R63" s="88"/>
      <c r="S63" s="21"/>
      <c r="T63" s="1"/>
      <c r="U63" s="1"/>
      <c r="V63" s="1"/>
      <c r="W63" s="1"/>
      <c r="X63" s="1"/>
      <c r="Y63" s="1"/>
    </row>
    <row r="64" spans="1:25" ht="108.75" customHeight="1" x14ac:dyDescent="0.25">
      <c r="A64" s="97"/>
      <c r="B64" s="97"/>
      <c r="C64" s="27" t="s">
        <v>807</v>
      </c>
      <c r="D64" s="33" t="s">
        <v>17</v>
      </c>
      <c r="E64" s="33" t="s">
        <v>17</v>
      </c>
      <c r="F64" s="32" t="s">
        <v>22</v>
      </c>
      <c r="G64" s="40">
        <v>0.1</v>
      </c>
      <c r="H64" s="32" t="s">
        <v>300</v>
      </c>
      <c r="I64" s="35"/>
      <c r="J64" s="35" t="s">
        <v>17</v>
      </c>
      <c r="K64" s="35" t="s">
        <v>17</v>
      </c>
      <c r="L64" s="36">
        <v>0</v>
      </c>
      <c r="M64" s="36">
        <v>27880000000</v>
      </c>
      <c r="N64" s="36">
        <v>30880000000</v>
      </c>
      <c r="O64" s="36">
        <v>58760000000</v>
      </c>
      <c r="P64" s="88"/>
      <c r="Q64" s="88"/>
      <c r="R64" s="88"/>
      <c r="S64" s="21"/>
      <c r="T64" s="1"/>
      <c r="U64" s="1"/>
      <c r="V64" s="1"/>
      <c r="W64" s="1"/>
      <c r="X64" s="1"/>
      <c r="Y64" s="1"/>
    </row>
    <row r="65" spans="1:25" ht="98.25" customHeight="1" x14ac:dyDescent="0.25">
      <c r="A65" s="97"/>
      <c r="B65" s="97"/>
      <c r="C65" s="27" t="s">
        <v>808</v>
      </c>
      <c r="D65" s="33" t="s">
        <v>17</v>
      </c>
      <c r="E65" s="33" t="s">
        <v>17</v>
      </c>
      <c r="F65" s="32" t="s">
        <v>22</v>
      </c>
      <c r="G65" s="40">
        <v>0.1</v>
      </c>
      <c r="H65" s="32" t="s">
        <v>301</v>
      </c>
      <c r="I65" s="35"/>
      <c r="J65" s="35" t="s">
        <v>17</v>
      </c>
      <c r="K65" s="35" t="s">
        <v>17</v>
      </c>
      <c r="L65" s="36">
        <v>0</v>
      </c>
      <c r="M65" s="36">
        <v>27880000000</v>
      </c>
      <c r="N65" s="36">
        <v>30880000000</v>
      </c>
      <c r="O65" s="36">
        <v>58760000000</v>
      </c>
      <c r="P65" s="88"/>
      <c r="Q65" s="88"/>
      <c r="R65" s="88"/>
      <c r="S65" s="21"/>
      <c r="T65" s="1"/>
      <c r="U65" s="1"/>
      <c r="V65" s="1"/>
      <c r="W65" s="1"/>
      <c r="X65" s="1"/>
      <c r="Y65" s="1"/>
    </row>
    <row r="66" spans="1:25" ht="96" customHeight="1" x14ac:dyDescent="0.25">
      <c r="A66" s="97"/>
      <c r="B66" s="97"/>
      <c r="C66" s="27" t="s">
        <v>809</v>
      </c>
      <c r="D66" s="33" t="s">
        <v>17</v>
      </c>
      <c r="E66" s="33" t="s">
        <v>17</v>
      </c>
      <c r="F66" s="32" t="s">
        <v>22</v>
      </c>
      <c r="G66" s="40">
        <v>0.1</v>
      </c>
      <c r="H66" s="32" t="s">
        <v>302</v>
      </c>
      <c r="I66" s="35"/>
      <c r="J66" s="35" t="s">
        <v>17</v>
      </c>
      <c r="K66" s="35" t="s">
        <v>17</v>
      </c>
      <c r="L66" s="36">
        <v>0</v>
      </c>
      <c r="M66" s="36">
        <v>27880000000</v>
      </c>
      <c r="N66" s="36">
        <v>30880000000</v>
      </c>
      <c r="O66" s="36">
        <v>58760000000</v>
      </c>
      <c r="P66" s="88"/>
      <c r="Q66" s="88"/>
      <c r="R66" s="88"/>
      <c r="S66" s="21"/>
      <c r="T66" s="1"/>
      <c r="U66" s="1"/>
      <c r="V66" s="1"/>
      <c r="W66" s="1"/>
      <c r="X66" s="1"/>
      <c r="Y66" s="1"/>
    </row>
    <row r="67" spans="1:25" ht="75" customHeight="1" x14ac:dyDescent="0.25">
      <c r="A67" s="97"/>
      <c r="B67" s="97" t="s">
        <v>639</v>
      </c>
      <c r="C67" s="27" t="s">
        <v>810</v>
      </c>
      <c r="D67" s="33" t="s">
        <v>17</v>
      </c>
      <c r="E67" s="33" t="s">
        <v>17</v>
      </c>
      <c r="F67" s="32" t="s">
        <v>50</v>
      </c>
      <c r="G67" s="40">
        <v>1</v>
      </c>
      <c r="H67" s="32" t="s">
        <v>303</v>
      </c>
      <c r="I67" s="35"/>
      <c r="J67" s="35" t="s">
        <v>17</v>
      </c>
      <c r="K67" s="35" t="s">
        <v>17</v>
      </c>
      <c r="L67" s="36">
        <v>3500000000</v>
      </c>
      <c r="M67" s="36">
        <v>7000000000</v>
      </c>
      <c r="N67" s="36">
        <v>8166666666.666667</v>
      </c>
      <c r="O67" s="36">
        <v>18666666666.666668</v>
      </c>
      <c r="P67" s="88" t="s">
        <v>172</v>
      </c>
      <c r="Q67" s="88" t="s">
        <v>261</v>
      </c>
      <c r="R67" s="88" t="s">
        <v>260</v>
      </c>
      <c r="S67" s="21"/>
      <c r="T67" s="1"/>
      <c r="U67" s="1"/>
      <c r="V67" s="1"/>
      <c r="W67" s="1"/>
      <c r="X67" s="1"/>
      <c r="Y67" s="1"/>
    </row>
    <row r="68" spans="1:25" ht="75" customHeight="1" x14ac:dyDescent="0.25">
      <c r="A68" s="97"/>
      <c r="B68" s="98"/>
      <c r="C68" s="27" t="s">
        <v>811</v>
      </c>
      <c r="D68" s="33" t="s">
        <v>17</v>
      </c>
      <c r="E68" s="33" t="s">
        <v>17</v>
      </c>
      <c r="F68" s="32" t="s">
        <v>50</v>
      </c>
      <c r="G68" s="40">
        <v>1</v>
      </c>
      <c r="H68" s="32" t="s">
        <v>304</v>
      </c>
      <c r="I68" s="35"/>
      <c r="J68" s="35" t="s">
        <v>17</v>
      </c>
      <c r="K68" s="35" t="s">
        <v>17</v>
      </c>
      <c r="L68" s="36">
        <v>3500000000</v>
      </c>
      <c r="M68" s="36">
        <v>7000000000</v>
      </c>
      <c r="N68" s="36">
        <v>8166666666.666667</v>
      </c>
      <c r="O68" s="36">
        <v>18666666666.666668</v>
      </c>
      <c r="P68" s="88"/>
      <c r="Q68" s="113"/>
      <c r="R68" s="113"/>
      <c r="S68" s="21"/>
      <c r="T68" s="1"/>
      <c r="U68" s="1"/>
      <c r="V68" s="1"/>
      <c r="W68" s="1"/>
      <c r="X68" s="1"/>
      <c r="Y68" s="1"/>
    </row>
    <row r="69" spans="1:25" ht="75" customHeight="1" x14ac:dyDescent="0.25">
      <c r="A69" s="97"/>
      <c r="B69" s="98"/>
      <c r="C69" s="27" t="s">
        <v>812</v>
      </c>
      <c r="D69" s="33" t="s">
        <v>17</v>
      </c>
      <c r="E69" s="33" t="s">
        <v>17</v>
      </c>
      <c r="F69" s="32" t="s">
        <v>50</v>
      </c>
      <c r="G69" s="40">
        <v>1</v>
      </c>
      <c r="H69" s="32" t="s">
        <v>305</v>
      </c>
      <c r="I69" s="35"/>
      <c r="J69" s="35" t="s">
        <v>17</v>
      </c>
      <c r="K69" s="35" t="s">
        <v>17</v>
      </c>
      <c r="L69" s="36">
        <v>3500000000</v>
      </c>
      <c r="M69" s="36">
        <v>7000000000</v>
      </c>
      <c r="N69" s="36">
        <v>8166666666.666667</v>
      </c>
      <c r="O69" s="36">
        <v>18666666666.666668</v>
      </c>
      <c r="P69" s="88"/>
      <c r="Q69" s="113"/>
      <c r="R69" s="113"/>
      <c r="S69" s="21"/>
      <c r="T69" s="1"/>
      <c r="U69" s="1"/>
      <c r="V69" s="1"/>
      <c r="W69" s="1"/>
      <c r="X69" s="1"/>
      <c r="Y69" s="1"/>
    </row>
    <row r="70" spans="1:25" ht="75" customHeight="1" x14ac:dyDescent="0.25">
      <c r="A70" s="97"/>
      <c r="B70" s="98"/>
      <c r="C70" s="27" t="s">
        <v>813</v>
      </c>
      <c r="D70" s="33" t="s">
        <v>17</v>
      </c>
      <c r="E70" s="33" t="s">
        <v>17</v>
      </c>
      <c r="F70" s="32" t="s">
        <v>50</v>
      </c>
      <c r="G70" s="40">
        <v>1</v>
      </c>
      <c r="H70" s="32" t="s">
        <v>306</v>
      </c>
      <c r="I70" s="35"/>
      <c r="J70" s="35" t="s">
        <v>17</v>
      </c>
      <c r="K70" s="35" t="s">
        <v>17</v>
      </c>
      <c r="L70" s="36">
        <v>3500000000</v>
      </c>
      <c r="M70" s="36">
        <v>7000000000</v>
      </c>
      <c r="N70" s="36">
        <v>8166666666.666667</v>
      </c>
      <c r="O70" s="36">
        <v>18666666666.666668</v>
      </c>
      <c r="P70" s="88"/>
      <c r="Q70" s="113"/>
      <c r="R70" s="113"/>
      <c r="S70" s="21"/>
      <c r="T70" s="1"/>
      <c r="U70" s="1"/>
      <c r="V70" s="1"/>
      <c r="W70" s="1"/>
      <c r="X70" s="1"/>
      <c r="Y70" s="1"/>
    </row>
    <row r="71" spans="1:25" ht="75" customHeight="1" x14ac:dyDescent="0.25">
      <c r="A71" s="97"/>
      <c r="B71" s="98"/>
      <c r="C71" s="27" t="s">
        <v>814</v>
      </c>
      <c r="D71" s="33" t="s">
        <v>17</v>
      </c>
      <c r="E71" s="33" t="s">
        <v>17</v>
      </c>
      <c r="F71" s="32" t="s">
        <v>50</v>
      </c>
      <c r="G71" s="40">
        <v>1</v>
      </c>
      <c r="H71" s="32" t="s">
        <v>307</v>
      </c>
      <c r="I71" s="35"/>
      <c r="J71" s="35" t="s">
        <v>17</v>
      </c>
      <c r="K71" s="35" t="s">
        <v>17</v>
      </c>
      <c r="L71" s="36">
        <v>3500000000</v>
      </c>
      <c r="M71" s="36">
        <v>7000000000</v>
      </c>
      <c r="N71" s="36">
        <v>8166666666.666667</v>
      </c>
      <c r="O71" s="36">
        <v>18666666666.666668</v>
      </c>
      <c r="P71" s="88"/>
      <c r="Q71" s="113"/>
      <c r="R71" s="113"/>
      <c r="S71" s="21"/>
      <c r="T71" s="1"/>
      <c r="U71" s="1"/>
      <c r="V71" s="1"/>
      <c r="W71" s="1"/>
      <c r="X71" s="1"/>
      <c r="Y71" s="1"/>
    </row>
    <row r="72" spans="1:25" ht="75" customHeight="1" x14ac:dyDescent="0.25">
      <c r="A72" s="97"/>
      <c r="B72" s="98"/>
      <c r="C72" s="27" t="s">
        <v>815</v>
      </c>
      <c r="D72" s="33" t="s">
        <v>17</v>
      </c>
      <c r="E72" s="33" t="s">
        <v>17</v>
      </c>
      <c r="F72" s="32" t="s">
        <v>50</v>
      </c>
      <c r="G72" s="40">
        <v>0.5</v>
      </c>
      <c r="H72" s="32" t="s">
        <v>308</v>
      </c>
      <c r="I72" s="35"/>
      <c r="J72" s="35" t="s">
        <v>17</v>
      </c>
      <c r="K72" s="35" t="s">
        <v>17</v>
      </c>
      <c r="L72" s="36">
        <v>3500000000</v>
      </c>
      <c r="M72" s="36">
        <v>7000000000</v>
      </c>
      <c r="N72" s="36">
        <v>8166666666.666667</v>
      </c>
      <c r="O72" s="36">
        <v>18666666666.666668</v>
      </c>
      <c r="P72" s="88"/>
      <c r="Q72" s="113"/>
      <c r="R72" s="113"/>
      <c r="S72" s="21"/>
      <c r="T72" s="1"/>
      <c r="U72" s="1"/>
      <c r="V72" s="1"/>
      <c r="W72" s="1"/>
      <c r="X72" s="1"/>
      <c r="Y72" s="1"/>
    </row>
    <row r="73" spans="1:25" ht="75" customHeight="1" x14ac:dyDescent="0.25">
      <c r="A73" s="97"/>
      <c r="B73" s="98"/>
      <c r="C73" s="27" t="s">
        <v>816</v>
      </c>
      <c r="D73" s="33" t="s">
        <v>17</v>
      </c>
      <c r="E73" s="33" t="s">
        <v>17</v>
      </c>
      <c r="F73" s="32" t="s">
        <v>50</v>
      </c>
      <c r="G73" s="40">
        <v>0.5</v>
      </c>
      <c r="H73" s="32" t="s">
        <v>309</v>
      </c>
      <c r="I73" s="35"/>
      <c r="J73" s="35" t="s">
        <v>17</v>
      </c>
      <c r="K73" s="35" t="s">
        <v>17</v>
      </c>
      <c r="L73" s="36">
        <v>3500000000</v>
      </c>
      <c r="M73" s="36">
        <v>7000000000</v>
      </c>
      <c r="N73" s="36">
        <v>8166666666.666667</v>
      </c>
      <c r="O73" s="36">
        <v>18666666666.666668</v>
      </c>
      <c r="P73" s="88"/>
      <c r="Q73" s="113"/>
      <c r="R73" s="113"/>
      <c r="S73" s="21"/>
      <c r="T73" s="1"/>
      <c r="U73" s="1"/>
      <c r="V73" s="1"/>
      <c r="W73" s="1"/>
      <c r="X73" s="1"/>
      <c r="Y73" s="1"/>
    </row>
    <row r="74" spans="1:25" ht="99.75" customHeight="1" x14ac:dyDescent="0.25">
      <c r="A74" s="97"/>
      <c r="B74" s="97" t="s">
        <v>640</v>
      </c>
      <c r="C74" s="27" t="s">
        <v>817</v>
      </c>
      <c r="D74" s="33" t="s">
        <v>17</v>
      </c>
      <c r="E74" s="33" t="s">
        <v>17</v>
      </c>
      <c r="F74" s="32" t="s">
        <v>22</v>
      </c>
      <c r="G74" s="40">
        <v>0.7</v>
      </c>
      <c r="H74" s="32" t="s">
        <v>310</v>
      </c>
      <c r="I74" s="35" t="s">
        <v>17</v>
      </c>
      <c r="J74" s="35" t="s">
        <v>17</v>
      </c>
      <c r="K74" s="35"/>
      <c r="L74" s="36">
        <v>6365000000</v>
      </c>
      <c r="M74" s="36">
        <v>12730000000</v>
      </c>
      <c r="N74" s="36">
        <v>0</v>
      </c>
      <c r="O74" s="36">
        <v>19095000000</v>
      </c>
      <c r="P74" s="88" t="s">
        <v>172</v>
      </c>
      <c r="Q74" s="88" t="s">
        <v>261</v>
      </c>
      <c r="R74" s="88" t="s">
        <v>261</v>
      </c>
      <c r="S74" s="21"/>
      <c r="T74" s="1"/>
      <c r="U74" s="1"/>
      <c r="V74" s="1"/>
      <c r="W74" s="1"/>
      <c r="X74" s="1"/>
      <c r="Y74" s="1"/>
    </row>
    <row r="75" spans="1:25" ht="99.75" customHeight="1" x14ac:dyDescent="0.25">
      <c r="A75" s="97"/>
      <c r="B75" s="98"/>
      <c r="C75" s="27" t="s">
        <v>818</v>
      </c>
      <c r="D75" s="33" t="s">
        <v>17</v>
      </c>
      <c r="E75" s="33" t="s">
        <v>17</v>
      </c>
      <c r="F75" s="32" t="s">
        <v>22</v>
      </c>
      <c r="G75" s="40">
        <v>0.7</v>
      </c>
      <c r="H75" s="32" t="s">
        <v>311</v>
      </c>
      <c r="I75" s="35" t="s">
        <v>17</v>
      </c>
      <c r="J75" s="35" t="s">
        <v>17</v>
      </c>
      <c r="K75" s="35"/>
      <c r="L75" s="36">
        <v>2131000000</v>
      </c>
      <c r="M75" s="36">
        <v>4262000000</v>
      </c>
      <c r="N75" s="36">
        <v>0</v>
      </c>
      <c r="O75" s="36">
        <v>6393000000</v>
      </c>
      <c r="P75" s="88"/>
      <c r="Q75" s="88"/>
      <c r="R75" s="88"/>
      <c r="S75" s="21"/>
      <c r="T75" s="1"/>
      <c r="U75" s="1"/>
      <c r="V75" s="1"/>
      <c r="W75" s="1"/>
      <c r="X75" s="1"/>
      <c r="Y75" s="1"/>
    </row>
    <row r="76" spans="1:25" ht="204" x14ac:dyDescent="0.25">
      <c r="A76" s="97"/>
      <c r="B76" s="32" t="s">
        <v>641</v>
      </c>
      <c r="C76" s="27" t="s">
        <v>819</v>
      </c>
      <c r="D76" s="33" t="s">
        <v>17</v>
      </c>
      <c r="E76" s="33" t="s">
        <v>17</v>
      </c>
      <c r="F76" s="32" t="s">
        <v>22</v>
      </c>
      <c r="G76" s="40">
        <v>1</v>
      </c>
      <c r="H76" s="32" t="s">
        <v>312</v>
      </c>
      <c r="I76" s="35"/>
      <c r="J76" s="35" t="s">
        <v>17</v>
      </c>
      <c r="K76" s="35" t="s">
        <v>17</v>
      </c>
      <c r="L76" s="36">
        <v>0</v>
      </c>
      <c r="M76" s="36">
        <v>2131000000</v>
      </c>
      <c r="N76" s="36">
        <v>5131000000</v>
      </c>
      <c r="O76" s="36">
        <v>7262000000</v>
      </c>
      <c r="P76" s="27" t="s">
        <v>173</v>
      </c>
      <c r="Q76" s="43" t="s">
        <v>548</v>
      </c>
      <c r="R76" s="27" t="s">
        <v>255</v>
      </c>
      <c r="S76" s="21"/>
      <c r="T76" s="1"/>
      <c r="U76" s="1"/>
      <c r="V76" s="1"/>
      <c r="W76" s="1"/>
      <c r="X76" s="1"/>
      <c r="Y76" s="1"/>
    </row>
    <row r="77" spans="1:25" ht="148.5" customHeight="1" x14ac:dyDescent="0.25">
      <c r="A77" s="97" t="s">
        <v>588</v>
      </c>
      <c r="B77" s="97" t="s">
        <v>642</v>
      </c>
      <c r="C77" s="27" t="s">
        <v>820</v>
      </c>
      <c r="D77" s="33" t="s">
        <v>17</v>
      </c>
      <c r="E77" s="33" t="s">
        <v>17</v>
      </c>
      <c r="F77" s="32" t="s">
        <v>165</v>
      </c>
      <c r="G77" s="32">
        <v>1</v>
      </c>
      <c r="H77" s="32" t="s">
        <v>313</v>
      </c>
      <c r="I77" s="35" t="s">
        <v>17</v>
      </c>
      <c r="J77" s="35" t="s">
        <v>17</v>
      </c>
      <c r="K77" s="35" t="s">
        <v>17</v>
      </c>
      <c r="L77" s="36">
        <v>300000000</v>
      </c>
      <c r="M77" s="36">
        <v>600000000</v>
      </c>
      <c r="N77" s="36">
        <v>700000000</v>
      </c>
      <c r="O77" s="36">
        <v>1600000000</v>
      </c>
      <c r="P77" s="88" t="s">
        <v>174</v>
      </c>
      <c r="Q77" s="88" t="s">
        <v>256</v>
      </c>
      <c r="R77" s="88" t="s">
        <v>255</v>
      </c>
      <c r="S77" s="21"/>
      <c r="T77" s="1"/>
      <c r="U77" s="1"/>
      <c r="V77" s="1"/>
      <c r="W77" s="1"/>
      <c r="X77" s="1"/>
      <c r="Y77" s="1"/>
    </row>
    <row r="78" spans="1:25" ht="38.25" x14ac:dyDescent="0.25">
      <c r="A78" s="97"/>
      <c r="B78" s="97"/>
      <c r="C78" s="27" t="s">
        <v>821</v>
      </c>
      <c r="D78" s="33" t="s">
        <v>17</v>
      </c>
      <c r="E78" s="33" t="s">
        <v>17</v>
      </c>
      <c r="F78" s="32" t="s">
        <v>165</v>
      </c>
      <c r="G78" s="40">
        <v>0.5</v>
      </c>
      <c r="H78" s="32" t="s">
        <v>314</v>
      </c>
      <c r="I78" s="35" t="s">
        <v>17</v>
      </c>
      <c r="J78" s="35" t="s">
        <v>17</v>
      </c>
      <c r="K78" s="35" t="s">
        <v>17</v>
      </c>
      <c r="L78" s="36">
        <v>500000000</v>
      </c>
      <c r="M78" s="36">
        <v>1000000000</v>
      </c>
      <c r="N78" s="36">
        <v>1166666666.6666667</v>
      </c>
      <c r="O78" s="36">
        <v>2666666666.666667</v>
      </c>
      <c r="P78" s="88"/>
      <c r="Q78" s="88"/>
      <c r="R78" s="88"/>
      <c r="S78" s="21"/>
      <c r="T78" s="1"/>
      <c r="U78" s="1"/>
      <c r="V78" s="1"/>
      <c r="W78" s="1"/>
      <c r="X78" s="1"/>
      <c r="Y78" s="1"/>
    </row>
    <row r="79" spans="1:25" ht="135.75" customHeight="1" x14ac:dyDescent="0.25">
      <c r="A79" s="97"/>
      <c r="B79" s="97"/>
      <c r="C79" s="27" t="s">
        <v>822</v>
      </c>
      <c r="D79" s="33" t="s">
        <v>17</v>
      </c>
      <c r="E79" s="33"/>
      <c r="F79" s="32" t="s">
        <v>165</v>
      </c>
      <c r="G79" s="40">
        <v>0.5</v>
      </c>
      <c r="H79" s="32" t="s">
        <v>315</v>
      </c>
      <c r="I79" s="35" t="s">
        <v>17</v>
      </c>
      <c r="J79" s="35" t="s">
        <v>17</v>
      </c>
      <c r="K79" s="35" t="s">
        <v>17</v>
      </c>
      <c r="L79" s="36">
        <v>610000000</v>
      </c>
      <c r="M79" s="36">
        <v>1220000000</v>
      </c>
      <c r="N79" s="36">
        <v>1423333333.3333333</v>
      </c>
      <c r="O79" s="36">
        <v>3253333333.333333</v>
      </c>
      <c r="P79" s="88"/>
      <c r="Q79" s="88"/>
      <c r="R79" s="88"/>
      <c r="S79" s="21"/>
      <c r="T79" s="1"/>
      <c r="U79" s="1"/>
      <c r="V79" s="1"/>
      <c r="W79" s="1"/>
      <c r="X79" s="1"/>
      <c r="Y79" s="1"/>
    </row>
    <row r="80" spans="1:25" ht="92.25" customHeight="1" x14ac:dyDescent="0.25">
      <c r="A80" s="97"/>
      <c r="B80" s="97"/>
      <c r="C80" s="27" t="s">
        <v>823</v>
      </c>
      <c r="D80" s="33" t="s">
        <v>17</v>
      </c>
      <c r="E80" s="33"/>
      <c r="F80" s="32" t="s">
        <v>165</v>
      </c>
      <c r="G80" s="40">
        <v>1</v>
      </c>
      <c r="H80" s="32" t="s">
        <v>316</v>
      </c>
      <c r="I80" s="35" t="s">
        <v>17</v>
      </c>
      <c r="J80" s="35" t="s">
        <v>17</v>
      </c>
      <c r="K80" s="35" t="s">
        <v>17</v>
      </c>
      <c r="L80" s="36">
        <v>200000000</v>
      </c>
      <c r="M80" s="36">
        <v>400000000</v>
      </c>
      <c r="N80" s="36">
        <v>466666666.66666669</v>
      </c>
      <c r="O80" s="36">
        <v>1066666666.6666667</v>
      </c>
      <c r="P80" s="88"/>
      <c r="Q80" s="88"/>
      <c r="R80" s="88"/>
      <c r="S80" s="21"/>
      <c r="T80" s="1"/>
      <c r="U80" s="1"/>
      <c r="V80" s="1"/>
      <c r="W80" s="1"/>
      <c r="X80" s="1"/>
      <c r="Y80" s="1"/>
    </row>
    <row r="81" spans="1:25" ht="105.75" customHeight="1" x14ac:dyDescent="0.25">
      <c r="A81" s="97" t="s">
        <v>589</v>
      </c>
      <c r="B81" s="97" t="s">
        <v>643</v>
      </c>
      <c r="C81" s="27" t="s">
        <v>824</v>
      </c>
      <c r="D81" s="33" t="s">
        <v>17</v>
      </c>
      <c r="E81" s="33"/>
      <c r="F81" s="32" t="s">
        <v>22</v>
      </c>
      <c r="G81" s="32">
        <v>1</v>
      </c>
      <c r="H81" s="32" t="s">
        <v>317</v>
      </c>
      <c r="I81" s="35" t="s">
        <v>17</v>
      </c>
      <c r="J81" s="35" t="s">
        <v>17</v>
      </c>
      <c r="K81" s="35"/>
      <c r="L81" s="36">
        <v>1000000000</v>
      </c>
      <c r="M81" s="36">
        <v>2000000000</v>
      </c>
      <c r="N81" s="36">
        <v>0</v>
      </c>
      <c r="O81" s="36">
        <v>3000000000</v>
      </c>
      <c r="P81" s="88" t="s">
        <v>175</v>
      </c>
      <c r="Q81" s="88" t="s">
        <v>183</v>
      </c>
      <c r="R81" s="88" t="s">
        <v>262</v>
      </c>
      <c r="S81" s="21"/>
      <c r="T81" s="1"/>
      <c r="U81" s="1"/>
      <c r="V81" s="1"/>
      <c r="W81" s="1"/>
      <c r="X81" s="1"/>
      <c r="Y81" s="1"/>
    </row>
    <row r="82" spans="1:25" ht="105.75" customHeight="1" x14ac:dyDescent="0.25">
      <c r="A82" s="97"/>
      <c r="B82" s="100"/>
      <c r="C82" s="27" t="s">
        <v>825</v>
      </c>
      <c r="D82" s="33" t="s">
        <v>17</v>
      </c>
      <c r="E82" s="33" t="s">
        <v>17</v>
      </c>
      <c r="F82" s="32" t="s">
        <v>22</v>
      </c>
      <c r="G82" s="32">
        <v>1</v>
      </c>
      <c r="H82" s="32" t="s">
        <v>318</v>
      </c>
      <c r="I82" s="35"/>
      <c r="J82" s="35" t="s">
        <v>17</v>
      </c>
      <c r="K82" s="35"/>
      <c r="L82" s="36">
        <v>0</v>
      </c>
      <c r="M82" s="36">
        <v>9000000000</v>
      </c>
      <c r="N82" s="36">
        <v>0</v>
      </c>
      <c r="O82" s="36">
        <v>9000000000</v>
      </c>
      <c r="P82" s="88"/>
      <c r="Q82" s="88"/>
      <c r="R82" s="88"/>
      <c r="S82" s="21"/>
      <c r="T82" s="1"/>
      <c r="U82" s="1"/>
      <c r="V82" s="1"/>
      <c r="W82" s="1"/>
      <c r="X82" s="1"/>
      <c r="Y82" s="1"/>
    </row>
    <row r="83" spans="1:25" ht="99.75" customHeight="1" x14ac:dyDescent="0.25">
      <c r="A83" s="97"/>
      <c r="B83" s="97" t="s">
        <v>644</v>
      </c>
      <c r="C83" s="27" t="s">
        <v>826</v>
      </c>
      <c r="D83" s="33" t="s">
        <v>17</v>
      </c>
      <c r="E83" s="33" t="s">
        <v>17</v>
      </c>
      <c r="F83" s="32" t="s">
        <v>53</v>
      </c>
      <c r="G83" s="40">
        <v>1</v>
      </c>
      <c r="H83" s="32" t="s">
        <v>319</v>
      </c>
      <c r="I83" s="35" t="s">
        <v>17</v>
      </c>
      <c r="J83" s="35" t="s">
        <v>17</v>
      </c>
      <c r="K83" s="35" t="s">
        <v>17</v>
      </c>
      <c r="L83" s="36">
        <v>60000000</v>
      </c>
      <c r="M83" s="36">
        <v>120000000</v>
      </c>
      <c r="N83" s="36">
        <v>90000000</v>
      </c>
      <c r="O83" s="36">
        <v>270000000</v>
      </c>
      <c r="P83" s="85" t="s">
        <v>175</v>
      </c>
      <c r="Q83" s="85" t="s">
        <v>183</v>
      </c>
      <c r="R83" s="85" t="s">
        <v>263</v>
      </c>
      <c r="S83" s="21"/>
      <c r="T83" s="1"/>
      <c r="U83" s="1"/>
      <c r="V83" s="1"/>
      <c r="W83" s="1"/>
      <c r="X83" s="1"/>
      <c r="Y83" s="1"/>
    </row>
    <row r="84" spans="1:25" ht="103.5" customHeight="1" x14ac:dyDescent="0.25">
      <c r="A84" s="97"/>
      <c r="B84" s="97"/>
      <c r="C84" s="27" t="s">
        <v>827</v>
      </c>
      <c r="D84" s="33" t="s">
        <v>17</v>
      </c>
      <c r="E84" s="33" t="s">
        <v>17</v>
      </c>
      <c r="F84" s="32" t="s">
        <v>53</v>
      </c>
      <c r="G84" s="40">
        <v>1</v>
      </c>
      <c r="H84" s="32" t="s">
        <v>320</v>
      </c>
      <c r="I84" s="35" t="s">
        <v>17</v>
      </c>
      <c r="J84" s="35" t="s">
        <v>17</v>
      </c>
      <c r="K84" s="35"/>
      <c r="L84" s="36">
        <v>80000000000</v>
      </c>
      <c r="M84" s="36">
        <v>160000000000</v>
      </c>
      <c r="N84" s="36">
        <v>0</v>
      </c>
      <c r="O84" s="36">
        <v>240000000000</v>
      </c>
      <c r="P84" s="86"/>
      <c r="Q84" s="86"/>
      <c r="R84" s="86"/>
      <c r="S84" s="21"/>
      <c r="T84" s="1"/>
      <c r="U84" s="1"/>
      <c r="V84" s="1"/>
      <c r="W84" s="1"/>
      <c r="X84" s="1"/>
      <c r="Y84" s="1"/>
    </row>
    <row r="85" spans="1:25" ht="110.25" customHeight="1" x14ac:dyDescent="0.25">
      <c r="A85" s="97"/>
      <c r="B85" s="100"/>
      <c r="C85" s="27" t="s">
        <v>828</v>
      </c>
      <c r="D85" s="33" t="s">
        <v>17</v>
      </c>
      <c r="E85" s="33" t="s">
        <v>17</v>
      </c>
      <c r="F85" s="32" t="s">
        <v>53</v>
      </c>
      <c r="G85" s="40">
        <v>1</v>
      </c>
      <c r="H85" s="32" t="s">
        <v>321</v>
      </c>
      <c r="I85" s="35" t="s">
        <v>17</v>
      </c>
      <c r="J85" s="35" t="s">
        <v>17</v>
      </c>
      <c r="K85" s="35" t="s">
        <v>17</v>
      </c>
      <c r="L85" s="36">
        <v>73000000000</v>
      </c>
      <c r="M85" s="36">
        <v>146000000000</v>
      </c>
      <c r="N85" s="36">
        <v>109500000000</v>
      </c>
      <c r="O85" s="36">
        <v>328500000000</v>
      </c>
      <c r="P85" s="86"/>
      <c r="Q85" s="86"/>
      <c r="R85" s="86"/>
      <c r="S85" s="21"/>
      <c r="T85" s="1"/>
      <c r="U85" s="1"/>
      <c r="V85" s="1"/>
      <c r="W85" s="1"/>
      <c r="X85" s="1"/>
      <c r="Y85" s="1"/>
    </row>
    <row r="86" spans="1:25" ht="120" customHeight="1" x14ac:dyDescent="0.25">
      <c r="A86" s="97"/>
      <c r="B86" s="100"/>
      <c r="C86" s="27" t="s">
        <v>829</v>
      </c>
      <c r="D86" s="33" t="s">
        <v>17</v>
      </c>
      <c r="E86" s="33" t="s">
        <v>17</v>
      </c>
      <c r="F86" s="32" t="s">
        <v>53</v>
      </c>
      <c r="G86" s="40">
        <v>1</v>
      </c>
      <c r="H86" s="32" t="s">
        <v>322</v>
      </c>
      <c r="I86" s="35" t="s">
        <v>17</v>
      </c>
      <c r="J86" s="35" t="s">
        <v>17</v>
      </c>
      <c r="K86" s="35" t="s">
        <v>17</v>
      </c>
      <c r="L86" s="36">
        <v>67000000000</v>
      </c>
      <c r="M86" s="36">
        <v>134000000000</v>
      </c>
      <c r="N86" s="36">
        <v>100500000000</v>
      </c>
      <c r="O86" s="36">
        <v>301500000000</v>
      </c>
      <c r="P86" s="87"/>
      <c r="Q86" s="87"/>
      <c r="R86" s="87"/>
      <c r="S86" s="21"/>
      <c r="T86" s="1"/>
      <c r="U86" s="1"/>
      <c r="V86" s="1"/>
      <c r="W86" s="1"/>
      <c r="X86" s="1"/>
      <c r="Y86" s="1"/>
    </row>
    <row r="87" spans="1:25" ht="93.75" customHeight="1" x14ac:dyDescent="0.25">
      <c r="A87" s="97"/>
      <c r="B87" s="97" t="s">
        <v>645</v>
      </c>
      <c r="C87" s="27" t="s">
        <v>830</v>
      </c>
      <c r="D87" s="33" t="s">
        <v>17</v>
      </c>
      <c r="E87" s="33" t="s">
        <v>17</v>
      </c>
      <c r="F87" s="32" t="s">
        <v>53</v>
      </c>
      <c r="G87" s="40">
        <v>1</v>
      </c>
      <c r="H87" s="32" t="s">
        <v>323</v>
      </c>
      <c r="I87" s="35" t="s">
        <v>17</v>
      </c>
      <c r="J87" s="35" t="s">
        <v>17</v>
      </c>
      <c r="K87" s="35" t="s">
        <v>17</v>
      </c>
      <c r="L87" s="36">
        <v>190000000000</v>
      </c>
      <c r="M87" s="36">
        <v>380000000000</v>
      </c>
      <c r="N87" s="36">
        <v>285000000000</v>
      </c>
      <c r="O87" s="36">
        <v>855000000000</v>
      </c>
      <c r="P87" s="85" t="s">
        <v>175</v>
      </c>
      <c r="Q87" s="85" t="s">
        <v>183</v>
      </c>
      <c r="R87" s="85" t="s">
        <v>263</v>
      </c>
      <c r="S87" s="21"/>
      <c r="T87" s="1"/>
      <c r="U87" s="1"/>
      <c r="V87" s="1"/>
      <c r="W87" s="1"/>
      <c r="X87" s="1"/>
      <c r="Y87" s="1"/>
    </row>
    <row r="88" spans="1:25" ht="100.5" customHeight="1" x14ac:dyDescent="0.25">
      <c r="A88" s="97"/>
      <c r="B88" s="100"/>
      <c r="C88" s="27" t="s">
        <v>831</v>
      </c>
      <c r="D88" s="33" t="s">
        <v>17</v>
      </c>
      <c r="E88" s="33" t="s">
        <v>17</v>
      </c>
      <c r="F88" s="32" t="s">
        <v>53</v>
      </c>
      <c r="G88" s="40">
        <v>1</v>
      </c>
      <c r="H88" s="32" t="s">
        <v>324</v>
      </c>
      <c r="I88" s="35" t="s">
        <v>17</v>
      </c>
      <c r="J88" s="35" t="s">
        <v>17</v>
      </c>
      <c r="K88" s="35" t="s">
        <v>17</v>
      </c>
      <c r="L88" s="36">
        <v>69000000000</v>
      </c>
      <c r="M88" s="36">
        <v>34500000000</v>
      </c>
      <c r="N88" s="36">
        <v>103500000000</v>
      </c>
      <c r="O88" s="36">
        <v>207000000000</v>
      </c>
      <c r="P88" s="86"/>
      <c r="Q88" s="86"/>
      <c r="R88" s="86"/>
      <c r="S88" s="21"/>
      <c r="T88" s="1"/>
      <c r="U88" s="1"/>
      <c r="V88" s="1"/>
      <c r="W88" s="1"/>
      <c r="X88" s="1"/>
      <c r="Y88" s="1"/>
    </row>
    <row r="89" spans="1:25" ht="89.25" customHeight="1" x14ac:dyDescent="0.25">
      <c r="A89" s="97"/>
      <c r="B89" s="100"/>
      <c r="C89" s="27" t="s">
        <v>832</v>
      </c>
      <c r="D89" s="33" t="s">
        <v>17</v>
      </c>
      <c r="E89" s="33" t="s">
        <v>17</v>
      </c>
      <c r="F89" s="32" t="s">
        <v>53</v>
      </c>
      <c r="G89" s="40">
        <v>1</v>
      </c>
      <c r="H89" s="32" t="s">
        <v>325</v>
      </c>
      <c r="I89" s="35" t="s">
        <v>17</v>
      </c>
      <c r="J89" s="35" t="s">
        <v>17</v>
      </c>
      <c r="K89" s="35" t="s">
        <v>17</v>
      </c>
      <c r="L89" s="36">
        <v>15000000000</v>
      </c>
      <c r="M89" s="36">
        <v>7500000000</v>
      </c>
      <c r="N89" s="36">
        <v>22500000000</v>
      </c>
      <c r="O89" s="36">
        <v>45000000000</v>
      </c>
      <c r="P89" s="86"/>
      <c r="Q89" s="86"/>
      <c r="R89" s="86"/>
      <c r="S89" s="21"/>
      <c r="T89" s="1"/>
      <c r="U89" s="1"/>
      <c r="V89" s="1"/>
      <c r="W89" s="1"/>
      <c r="X89" s="1"/>
      <c r="Y89" s="1"/>
    </row>
    <row r="90" spans="1:25" ht="84" customHeight="1" x14ac:dyDescent="0.25">
      <c r="A90" s="97"/>
      <c r="B90" s="100"/>
      <c r="C90" s="27" t="s">
        <v>833</v>
      </c>
      <c r="D90" s="33" t="s">
        <v>17</v>
      </c>
      <c r="E90" s="33" t="s">
        <v>17</v>
      </c>
      <c r="F90" s="32" t="s">
        <v>53</v>
      </c>
      <c r="G90" s="40">
        <v>1</v>
      </c>
      <c r="H90" s="32" t="s">
        <v>326</v>
      </c>
      <c r="I90" s="35" t="s">
        <v>17</v>
      </c>
      <c r="J90" s="35" t="s">
        <v>17</v>
      </c>
      <c r="K90" s="35" t="s">
        <v>17</v>
      </c>
      <c r="L90" s="36">
        <v>15000000000</v>
      </c>
      <c r="M90" s="36">
        <v>30000000000</v>
      </c>
      <c r="N90" s="36">
        <v>22500000000</v>
      </c>
      <c r="O90" s="36">
        <v>67500000000</v>
      </c>
      <c r="P90" s="86"/>
      <c r="Q90" s="86"/>
      <c r="R90" s="86"/>
      <c r="S90" s="21"/>
      <c r="T90" s="1"/>
      <c r="U90" s="1"/>
      <c r="V90" s="1"/>
      <c r="W90" s="1"/>
      <c r="X90" s="1"/>
      <c r="Y90" s="1"/>
    </row>
    <row r="91" spans="1:25" ht="76.5" x14ac:dyDescent="0.25">
      <c r="A91" s="97"/>
      <c r="B91" s="100"/>
      <c r="C91" s="27" t="s">
        <v>834</v>
      </c>
      <c r="D91" s="33" t="s">
        <v>17</v>
      </c>
      <c r="E91" s="33" t="s">
        <v>17</v>
      </c>
      <c r="F91" s="32" t="s">
        <v>54</v>
      </c>
      <c r="G91" s="40">
        <v>1</v>
      </c>
      <c r="H91" s="32" t="s">
        <v>327</v>
      </c>
      <c r="I91" s="35" t="s">
        <v>17</v>
      </c>
      <c r="J91" s="35" t="s">
        <v>17</v>
      </c>
      <c r="K91" s="35" t="s">
        <v>17</v>
      </c>
      <c r="L91" s="36">
        <v>23000000</v>
      </c>
      <c r="M91" s="36">
        <v>11500000</v>
      </c>
      <c r="N91" s="36">
        <v>34500000</v>
      </c>
      <c r="O91" s="36">
        <v>69000000</v>
      </c>
      <c r="P91" s="86"/>
      <c r="Q91" s="86"/>
      <c r="R91" s="86"/>
      <c r="S91" s="21"/>
      <c r="T91" s="1"/>
      <c r="U91" s="1"/>
      <c r="V91" s="1"/>
      <c r="W91" s="1"/>
      <c r="X91" s="1"/>
      <c r="Y91" s="1"/>
    </row>
    <row r="92" spans="1:25" ht="84" customHeight="1" x14ac:dyDescent="0.25">
      <c r="A92" s="97"/>
      <c r="B92" s="100"/>
      <c r="C92" s="27" t="s">
        <v>835</v>
      </c>
      <c r="D92" s="33" t="s">
        <v>17</v>
      </c>
      <c r="E92" s="33" t="s">
        <v>17</v>
      </c>
      <c r="F92" s="32" t="s">
        <v>54</v>
      </c>
      <c r="G92" s="40">
        <v>1</v>
      </c>
      <c r="H92" s="32" t="s">
        <v>328</v>
      </c>
      <c r="I92" s="35" t="s">
        <v>17</v>
      </c>
      <c r="J92" s="35" t="s">
        <v>17</v>
      </c>
      <c r="K92" s="35"/>
      <c r="L92" s="36">
        <v>17000000000</v>
      </c>
      <c r="M92" s="36">
        <v>34000000000</v>
      </c>
      <c r="N92" s="36">
        <v>0</v>
      </c>
      <c r="O92" s="36">
        <v>51000000000</v>
      </c>
      <c r="P92" s="86"/>
      <c r="Q92" s="86"/>
      <c r="R92" s="86"/>
      <c r="S92" s="21"/>
      <c r="T92" s="1"/>
      <c r="U92" s="1"/>
      <c r="V92" s="1"/>
      <c r="W92" s="1"/>
      <c r="X92" s="1"/>
      <c r="Y92" s="1"/>
    </row>
    <row r="93" spans="1:25" ht="123" customHeight="1" x14ac:dyDescent="0.25">
      <c r="A93" s="97"/>
      <c r="B93" s="100"/>
      <c r="C93" s="27" t="s">
        <v>836</v>
      </c>
      <c r="D93" s="33" t="s">
        <v>17</v>
      </c>
      <c r="E93" s="33" t="s">
        <v>17</v>
      </c>
      <c r="F93" s="32" t="s">
        <v>54</v>
      </c>
      <c r="G93" s="40">
        <v>1</v>
      </c>
      <c r="H93" s="32" t="s">
        <v>329</v>
      </c>
      <c r="I93" s="35" t="s">
        <v>17</v>
      </c>
      <c r="J93" s="35" t="s">
        <v>17</v>
      </c>
      <c r="K93" s="35" t="s">
        <v>17</v>
      </c>
      <c r="L93" s="36">
        <v>23000000</v>
      </c>
      <c r="M93" s="36">
        <v>46000000</v>
      </c>
      <c r="N93" s="36">
        <v>34500000</v>
      </c>
      <c r="O93" s="36">
        <v>103500000</v>
      </c>
      <c r="P93" s="87"/>
      <c r="Q93" s="87"/>
      <c r="R93" s="87"/>
      <c r="S93" s="21"/>
      <c r="T93" s="1"/>
      <c r="U93" s="1"/>
      <c r="V93" s="1"/>
      <c r="W93" s="1"/>
      <c r="X93" s="1"/>
      <c r="Y93" s="1"/>
    </row>
    <row r="94" spans="1:25" ht="117" customHeight="1" x14ac:dyDescent="0.25">
      <c r="A94" s="97"/>
      <c r="B94" s="97" t="s">
        <v>646</v>
      </c>
      <c r="C94" s="27" t="s">
        <v>837</v>
      </c>
      <c r="D94" s="33" t="s">
        <v>17</v>
      </c>
      <c r="E94" s="33" t="s">
        <v>17</v>
      </c>
      <c r="F94" s="32" t="s">
        <v>22</v>
      </c>
      <c r="G94" s="40">
        <v>1</v>
      </c>
      <c r="H94" s="32" t="s">
        <v>330</v>
      </c>
      <c r="I94" s="35" t="s">
        <v>17</v>
      </c>
      <c r="J94" s="35" t="s">
        <v>17</v>
      </c>
      <c r="K94" s="35" t="s">
        <v>17</v>
      </c>
      <c r="L94" s="36">
        <v>1995000000</v>
      </c>
      <c r="M94" s="36">
        <v>3990000000</v>
      </c>
      <c r="N94" s="36">
        <v>6990000000</v>
      </c>
      <c r="O94" s="36">
        <v>12975000000</v>
      </c>
      <c r="P94" s="85" t="s">
        <v>175</v>
      </c>
      <c r="Q94" s="85" t="s">
        <v>183</v>
      </c>
      <c r="R94" s="85" t="s">
        <v>263</v>
      </c>
      <c r="S94" s="21"/>
      <c r="T94" s="1"/>
      <c r="U94" s="1"/>
      <c r="V94" s="1"/>
      <c r="W94" s="1"/>
      <c r="X94" s="1"/>
      <c r="Y94" s="1"/>
    </row>
    <row r="95" spans="1:25" ht="76.5" x14ac:dyDescent="0.25">
      <c r="A95" s="97"/>
      <c r="B95" s="98"/>
      <c r="C95" s="27" t="s">
        <v>838</v>
      </c>
      <c r="D95" s="33" t="s">
        <v>17</v>
      </c>
      <c r="E95" s="33" t="s">
        <v>17</v>
      </c>
      <c r="F95" s="32" t="s">
        <v>22</v>
      </c>
      <c r="G95" s="40">
        <v>1</v>
      </c>
      <c r="H95" s="32" t="s">
        <v>331</v>
      </c>
      <c r="I95" s="35" t="s">
        <v>17</v>
      </c>
      <c r="J95" s="35" t="s">
        <v>17</v>
      </c>
      <c r="K95" s="35" t="s">
        <v>17</v>
      </c>
      <c r="L95" s="36">
        <v>825000000</v>
      </c>
      <c r="M95" s="36">
        <v>1650000000</v>
      </c>
      <c r="N95" s="36">
        <v>4650000000</v>
      </c>
      <c r="O95" s="36">
        <v>7125000000</v>
      </c>
      <c r="P95" s="86"/>
      <c r="Q95" s="86"/>
      <c r="R95" s="86"/>
      <c r="S95" s="21"/>
      <c r="T95" s="1"/>
      <c r="U95" s="1"/>
      <c r="V95" s="1"/>
      <c r="W95" s="1"/>
      <c r="X95" s="1"/>
      <c r="Y95" s="1"/>
    </row>
    <row r="96" spans="1:25" ht="105" customHeight="1" x14ac:dyDescent="0.25">
      <c r="A96" s="97"/>
      <c r="B96" s="98"/>
      <c r="C96" s="27" t="s">
        <v>839</v>
      </c>
      <c r="D96" s="33" t="s">
        <v>17</v>
      </c>
      <c r="E96" s="33" t="s">
        <v>17</v>
      </c>
      <c r="F96" s="32" t="s">
        <v>22</v>
      </c>
      <c r="G96" s="40">
        <v>1</v>
      </c>
      <c r="H96" s="32" t="s">
        <v>332</v>
      </c>
      <c r="I96" s="35" t="s">
        <v>17</v>
      </c>
      <c r="J96" s="35" t="s">
        <v>17</v>
      </c>
      <c r="K96" s="35" t="s">
        <v>17</v>
      </c>
      <c r="L96" s="36">
        <v>2500000000</v>
      </c>
      <c r="M96" s="36">
        <v>5000000000</v>
      </c>
      <c r="N96" s="36">
        <v>8000000000</v>
      </c>
      <c r="O96" s="36">
        <v>15500000000</v>
      </c>
      <c r="P96" s="86"/>
      <c r="Q96" s="86"/>
      <c r="R96" s="86"/>
      <c r="S96" s="21"/>
      <c r="T96" s="1"/>
      <c r="U96" s="1"/>
      <c r="V96" s="1"/>
      <c r="W96" s="1"/>
      <c r="X96" s="1"/>
      <c r="Y96" s="1"/>
    </row>
    <row r="97" spans="1:25" ht="89.25" x14ac:dyDescent="0.25">
      <c r="A97" s="97"/>
      <c r="B97" s="98"/>
      <c r="C97" s="27" t="s">
        <v>840</v>
      </c>
      <c r="D97" s="33" t="s">
        <v>17</v>
      </c>
      <c r="E97" s="33" t="s">
        <v>17</v>
      </c>
      <c r="F97" s="32" t="s">
        <v>22</v>
      </c>
      <c r="G97" s="40">
        <v>1</v>
      </c>
      <c r="H97" s="32" t="s">
        <v>333</v>
      </c>
      <c r="I97" s="35" t="s">
        <v>17</v>
      </c>
      <c r="J97" s="35" t="s">
        <v>17</v>
      </c>
      <c r="K97" s="35" t="s">
        <v>17</v>
      </c>
      <c r="L97" s="36">
        <v>3200000000</v>
      </c>
      <c r="M97" s="36">
        <v>6400000000</v>
      </c>
      <c r="N97" s="36">
        <v>9400000000</v>
      </c>
      <c r="O97" s="36">
        <v>19000000000</v>
      </c>
      <c r="P97" s="86"/>
      <c r="Q97" s="86"/>
      <c r="R97" s="86"/>
      <c r="S97" s="21"/>
      <c r="T97" s="1"/>
      <c r="U97" s="1"/>
      <c r="V97" s="1"/>
      <c r="W97" s="1"/>
      <c r="X97" s="1"/>
      <c r="Y97" s="1"/>
    </row>
    <row r="98" spans="1:25" ht="110.25" customHeight="1" x14ac:dyDescent="0.25">
      <c r="A98" s="97"/>
      <c r="B98" s="98"/>
      <c r="C98" s="27" t="s">
        <v>841</v>
      </c>
      <c r="D98" s="33" t="s">
        <v>17</v>
      </c>
      <c r="E98" s="33" t="s">
        <v>17</v>
      </c>
      <c r="F98" s="32" t="s">
        <v>22</v>
      </c>
      <c r="G98" s="40">
        <v>1</v>
      </c>
      <c r="H98" s="32" t="s">
        <v>334</v>
      </c>
      <c r="I98" s="35" t="s">
        <v>17</v>
      </c>
      <c r="J98" s="35" t="s">
        <v>17</v>
      </c>
      <c r="K98" s="35" t="s">
        <v>17</v>
      </c>
      <c r="L98" s="36">
        <v>1500000000</v>
      </c>
      <c r="M98" s="36">
        <v>3000000000</v>
      </c>
      <c r="N98" s="36">
        <v>6000000000</v>
      </c>
      <c r="O98" s="36">
        <v>10500000000</v>
      </c>
      <c r="P98" s="86"/>
      <c r="Q98" s="86"/>
      <c r="R98" s="86"/>
      <c r="S98" s="21"/>
      <c r="T98" s="1"/>
      <c r="U98" s="1"/>
      <c r="V98" s="1"/>
      <c r="W98" s="1"/>
      <c r="X98" s="1"/>
      <c r="Y98" s="1"/>
    </row>
    <row r="99" spans="1:25" ht="115.5" customHeight="1" x14ac:dyDescent="0.25">
      <c r="A99" s="97"/>
      <c r="B99" s="98"/>
      <c r="C99" s="27" t="s">
        <v>842</v>
      </c>
      <c r="D99" s="33" t="s">
        <v>17</v>
      </c>
      <c r="E99" s="33" t="s">
        <v>17</v>
      </c>
      <c r="F99" s="32" t="s">
        <v>22</v>
      </c>
      <c r="G99" s="40">
        <v>1</v>
      </c>
      <c r="H99" s="32" t="s">
        <v>335</v>
      </c>
      <c r="I99" s="35" t="s">
        <v>17</v>
      </c>
      <c r="J99" s="35" t="s">
        <v>17</v>
      </c>
      <c r="K99" s="35" t="s">
        <v>17</v>
      </c>
      <c r="L99" s="36">
        <v>3620000000</v>
      </c>
      <c r="M99" s="36">
        <v>7240000000</v>
      </c>
      <c r="N99" s="36">
        <v>10240000000</v>
      </c>
      <c r="O99" s="36">
        <v>21100000000</v>
      </c>
      <c r="P99" s="86"/>
      <c r="Q99" s="86"/>
      <c r="R99" s="86"/>
      <c r="S99" s="21"/>
      <c r="T99" s="1"/>
      <c r="U99" s="1"/>
      <c r="V99" s="1"/>
      <c r="W99" s="1"/>
      <c r="X99" s="1"/>
      <c r="Y99" s="1"/>
    </row>
    <row r="100" spans="1:25" ht="76.5" x14ac:dyDescent="0.25">
      <c r="A100" s="97"/>
      <c r="B100" s="98"/>
      <c r="C100" s="27" t="s">
        <v>843</v>
      </c>
      <c r="D100" s="33" t="s">
        <v>17</v>
      </c>
      <c r="E100" s="33" t="s">
        <v>17</v>
      </c>
      <c r="F100" s="32" t="s">
        <v>22</v>
      </c>
      <c r="G100" s="40">
        <v>1</v>
      </c>
      <c r="H100" s="32" t="s">
        <v>336</v>
      </c>
      <c r="I100" s="35" t="s">
        <v>17</v>
      </c>
      <c r="J100" s="35" t="s">
        <v>17</v>
      </c>
      <c r="K100" s="35" t="s">
        <v>17</v>
      </c>
      <c r="L100" s="36">
        <v>1200000000</v>
      </c>
      <c r="M100" s="36">
        <v>2400000000</v>
      </c>
      <c r="N100" s="36">
        <v>5400000000</v>
      </c>
      <c r="O100" s="36">
        <v>9000000000</v>
      </c>
      <c r="P100" s="86"/>
      <c r="Q100" s="86"/>
      <c r="R100" s="86"/>
      <c r="S100" s="21"/>
      <c r="T100" s="1"/>
      <c r="U100" s="1"/>
      <c r="V100" s="1"/>
      <c r="W100" s="1"/>
      <c r="X100" s="1"/>
      <c r="Y100" s="1"/>
    </row>
    <row r="101" spans="1:25" ht="76.5" x14ac:dyDescent="0.25">
      <c r="A101" s="97"/>
      <c r="B101" s="98"/>
      <c r="C101" s="27" t="s">
        <v>844</v>
      </c>
      <c r="D101" s="33" t="s">
        <v>17</v>
      </c>
      <c r="E101" s="33" t="s">
        <v>17</v>
      </c>
      <c r="F101" s="32" t="s">
        <v>22</v>
      </c>
      <c r="G101" s="40">
        <v>1</v>
      </c>
      <c r="H101" s="32" t="s">
        <v>337</v>
      </c>
      <c r="I101" s="35" t="s">
        <v>17</v>
      </c>
      <c r="J101" s="35" t="s">
        <v>17</v>
      </c>
      <c r="K101" s="35" t="s">
        <v>17</v>
      </c>
      <c r="L101" s="36">
        <v>1360000000</v>
      </c>
      <c r="M101" s="36">
        <v>2720000000</v>
      </c>
      <c r="N101" s="36">
        <v>5720000000</v>
      </c>
      <c r="O101" s="36">
        <v>9800000000</v>
      </c>
      <c r="P101" s="86"/>
      <c r="Q101" s="86"/>
      <c r="R101" s="86"/>
      <c r="S101" s="21"/>
      <c r="T101" s="1"/>
      <c r="U101" s="1"/>
      <c r="V101" s="1"/>
      <c r="W101" s="1"/>
      <c r="X101" s="1"/>
      <c r="Y101" s="1"/>
    </row>
    <row r="102" spans="1:25" ht="89.25" customHeight="1" x14ac:dyDescent="0.25">
      <c r="A102" s="97"/>
      <c r="B102" s="98"/>
      <c r="C102" s="27" t="s">
        <v>845</v>
      </c>
      <c r="D102" s="33" t="s">
        <v>17</v>
      </c>
      <c r="E102" s="33" t="s">
        <v>17</v>
      </c>
      <c r="F102" s="32" t="s">
        <v>53</v>
      </c>
      <c r="G102" s="40">
        <v>1</v>
      </c>
      <c r="H102" s="32" t="s">
        <v>338</v>
      </c>
      <c r="I102" s="35" t="s">
        <v>17</v>
      </c>
      <c r="J102" s="35" t="s">
        <v>17</v>
      </c>
      <c r="K102" s="35" t="s">
        <v>17</v>
      </c>
      <c r="L102" s="36">
        <v>7000000000</v>
      </c>
      <c r="M102" s="36">
        <v>14000000000</v>
      </c>
      <c r="N102" s="36">
        <v>10500000000</v>
      </c>
      <c r="O102" s="36">
        <v>31500000000</v>
      </c>
      <c r="P102" s="86"/>
      <c r="Q102" s="86"/>
      <c r="R102" s="86"/>
      <c r="S102" s="21"/>
      <c r="T102" s="1"/>
      <c r="U102" s="1"/>
      <c r="V102" s="1"/>
      <c r="W102" s="1"/>
      <c r="X102" s="1"/>
      <c r="Y102" s="1"/>
    </row>
    <row r="103" spans="1:25" ht="101.25" customHeight="1" x14ac:dyDescent="0.25">
      <c r="A103" s="97"/>
      <c r="B103" s="98"/>
      <c r="C103" s="27" t="s">
        <v>846</v>
      </c>
      <c r="D103" s="33" t="s">
        <v>17</v>
      </c>
      <c r="E103" s="33" t="s">
        <v>17</v>
      </c>
      <c r="F103" s="32" t="s">
        <v>53</v>
      </c>
      <c r="G103" s="40">
        <v>1</v>
      </c>
      <c r="H103" s="32" t="s">
        <v>339</v>
      </c>
      <c r="I103" s="35" t="s">
        <v>17</v>
      </c>
      <c r="J103" s="35" t="s">
        <v>17</v>
      </c>
      <c r="K103" s="35" t="s">
        <v>17</v>
      </c>
      <c r="L103" s="36">
        <v>53200000000</v>
      </c>
      <c r="M103" s="36">
        <v>106400000000</v>
      </c>
      <c r="N103" s="36">
        <v>79800000000</v>
      </c>
      <c r="O103" s="36">
        <v>239400000000</v>
      </c>
      <c r="P103" s="86"/>
      <c r="Q103" s="86"/>
      <c r="R103" s="86"/>
      <c r="S103" s="21"/>
      <c r="T103" s="1"/>
      <c r="U103" s="1"/>
      <c r="V103" s="1"/>
      <c r="W103" s="1"/>
      <c r="X103" s="1"/>
      <c r="Y103" s="1"/>
    </row>
    <row r="104" spans="1:25" ht="117.75" customHeight="1" x14ac:dyDescent="0.25">
      <c r="A104" s="97"/>
      <c r="B104" s="98"/>
      <c r="C104" s="27" t="s">
        <v>847</v>
      </c>
      <c r="D104" s="33" t="s">
        <v>17</v>
      </c>
      <c r="E104" s="33" t="s">
        <v>17</v>
      </c>
      <c r="F104" s="32" t="s">
        <v>22</v>
      </c>
      <c r="G104" s="40">
        <v>1</v>
      </c>
      <c r="H104" s="32" t="s">
        <v>341</v>
      </c>
      <c r="I104" s="35" t="s">
        <v>17</v>
      </c>
      <c r="J104" s="35" t="s">
        <v>17</v>
      </c>
      <c r="K104" s="35" t="s">
        <v>17</v>
      </c>
      <c r="L104" s="36">
        <v>1200000000</v>
      </c>
      <c r="M104" s="36">
        <v>2400000000</v>
      </c>
      <c r="N104" s="36">
        <v>5400000000</v>
      </c>
      <c r="O104" s="36">
        <v>9000000000</v>
      </c>
      <c r="P104" s="87"/>
      <c r="Q104" s="87"/>
      <c r="R104" s="87"/>
      <c r="S104" s="21"/>
      <c r="T104" s="1"/>
      <c r="U104" s="1"/>
      <c r="V104" s="1"/>
      <c r="W104" s="1"/>
      <c r="X104" s="1"/>
      <c r="Y104" s="1"/>
    </row>
    <row r="105" spans="1:25" ht="102" x14ac:dyDescent="0.25">
      <c r="A105" s="97"/>
      <c r="B105" s="97" t="s">
        <v>647</v>
      </c>
      <c r="C105" s="27" t="s">
        <v>848</v>
      </c>
      <c r="D105" s="33" t="s">
        <v>17</v>
      </c>
      <c r="E105" s="33" t="s">
        <v>17</v>
      </c>
      <c r="F105" s="32" t="s">
        <v>53</v>
      </c>
      <c r="G105" s="40">
        <v>1</v>
      </c>
      <c r="H105" s="32" t="s">
        <v>340</v>
      </c>
      <c r="I105" s="35" t="s">
        <v>17</v>
      </c>
      <c r="J105" s="35" t="s">
        <v>17</v>
      </c>
      <c r="K105" s="35"/>
      <c r="L105" s="36">
        <v>62000000000</v>
      </c>
      <c r="M105" s="36">
        <v>124000000000</v>
      </c>
      <c r="N105" s="36">
        <v>0</v>
      </c>
      <c r="O105" s="36">
        <v>186000000000</v>
      </c>
      <c r="P105" s="85" t="s">
        <v>175</v>
      </c>
      <c r="Q105" s="85" t="s">
        <v>183</v>
      </c>
      <c r="R105" s="85" t="s">
        <v>263</v>
      </c>
      <c r="S105" s="21"/>
      <c r="T105" s="1"/>
      <c r="U105" s="1"/>
      <c r="V105" s="1"/>
      <c r="W105" s="1"/>
      <c r="X105" s="1"/>
      <c r="Y105" s="1"/>
    </row>
    <row r="106" spans="1:25" ht="102" x14ac:dyDescent="0.25">
      <c r="A106" s="97"/>
      <c r="B106" s="98"/>
      <c r="C106" s="27" t="s">
        <v>849</v>
      </c>
      <c r="D106" s="33" t="s">
        <v>17</v>
      </c>
      <c r="E106" s="33" t="s">
        <v>17</v>
      </c>
      <c r="F106" s="32" t="s">
        <v>53</v>
      </c>
      <c r="G106" s="40">
        <v>1</v>
      </c>
      <c r="H106" s="32" t="s">
        <v>342</v>
      </c>
      <c r="I106" s="35" t="s">
        <v>17</v>
      </c>
      <c r="J106" s="35" t="s">
        <v>17</v>
      </c>
      <c r="K106" s="35"/>
      <c r="L106" s="36">
        <v>57000000000</v>
      </c>
      <c r="M106" s="36">
        <v>114000000000</v>
      </c>
      <c r="N106" s="36">
        <v>0</v>
      </c>
      <c r="O106" s="36">
        <v>171000000000</v>
      </c>
      <c r="P106" s="86"/>
      <c r="Q106" s="86"/>
      <c r="R106" s="86"/>
      <c r="S106" s="21"/>
      <c r="T106" s="1"/>
      <c r="U106" s="1"/>
      <c r="V106" s="1"/>
      <c r="W106" s="1"/>
      <c r="X106" s="1"/>
      <c r="Y106" s="1"/>
    </row>
    <row r="107" spans="1:25" ht="80.25" customHeight="1" x14ac:dyDescent="0.25">
      <c r="A107" s="97"/>
      <c r="B107" s="98"/>
      <c r="C107" s="27" t="s">
        <v>850</v>
      </c>
      <c r="D107" s="33" t="s">
        <v>17</v>
      </c>
      <c r="E107" s="33" t="s">
        <v>17</v>
      </c>
      <c r="F107" s="32" t="s">
        <v>22</v>
      </c>
      <c r="G107" s="40">
        <v>1</v>
      </c>
      <c r="H107" s="32" t="s">
        <v>343</v>
      </c>
      <c r="I107" s="35" t="s">
        <v>17</v>
      </c>
      <c r="J107" s="35" t="s">
        <v>17</v>
      </c>
      <c r="K107" s="35"/>
      <c r="L107" s="36">
        <v>2500000000</v>
      </c>
      <c r="M107" s="36">
        <v>5000000000</v>
      </c>
      <c r="N107" s="36">
        <v>0</v>
      </c>
      <c r="O107" s="36">
        <v>7500000000</v>
      </c>
      <c r="P107" s="86"/>
      <c r="Q107" s="86"/>
      <c r="R107" s="86"/>
      <c r="S107" s="21"/>
      <c r="T107" s="1"/>
      <c r="U107" s="1"/>
      <c r="V107" s="1"/>
      <c r="W107" s="1"/>
      <c r="X107" s="1"/>
      <c r="Y107" s="1"/>
    </row>
    <row r="108" spans="1:25" ht="76.5" customHeight="1" x14ac:dyDescent="0.25">
      <c r="A108" s="97"/>
      <c r="B108" s="98"/>
      <c r="C108" s="27" t="s">
        <v>851</v>
      </c>
      <c r="D108" s="33" t="s">
        <v>17</v>
      </c>
      <c r="E108" s="33" t="s">
        <v>17</v>
      </c>
      <c r="F108" s="32" t="s">
        <v>22</v>
      </c>
      <c r="G108" s="40">
        <v>1</v>
      </c>
      <c r="H108" s="32" t="s">
        <v>344</v>
      </c>
      <c r="I108" s="35" t="s">
        <v>17</v>
      </c>
      <c r="J108" s="35" t="s">
        <v>17</v>
      </c>
      <c r="K108" s="35"/>
      <c r="L108" s="36">
        <v>1100000000</v>
      </c>
      <c r="M108" s="36">
        <v>2200000000</v>
      </c>
      <c r="N108" s="36">
        <v>0</v>
      </c>
      <c r="O108" s="36">
        <v>3300000000</v>
      </c>
      <c r="P108" s="86"/>
      <c r="Q108" s="86"/>
      <c r="R108" s="86"/>
      <c r="S108" s="21"/>
      <c r="T108" s="1"/>
      <c r="U108" s="1"/>
      <c r="V108" s="1"/>
      <c r="W108" s="1"/>
      <c r="X108" s="1"/>
      <c r="Y108" s="1"/>
    </row>
    <row r="109" spans="1:25" ht="81" customHeight="1" x14ac:dyDescent="0.25">
      <c r="A109" s="97"/>
      <c r="B109" s="98"/>
      <c r="C109" s="27" t="s">
        <v>852</v>
      </c>
      <c r="D109" s="33" t="s">
        <v>17</v>
      </c>
      <c r="E109" s="33" t="s">
        <v>17</v>
      </c>
      <c r="F109" s="32" t="s">
        <v>22</v>
      </c>
      <c r="G109" s="40">
        <v>1</v>
      </c>
      <c r="H109" s="32" t="s">
        <v>345</v>
      </c>
      <c r="I109" s="35" t="s">
        <v>17</v>
      </c>
      <c r="J109" s="35" t="s">
        <v>17</v>
      </c>
      <c r="K109" s="35"/>
      <c r="L109" s="36">
        <v>1100000000</v>
      </c>
      <c r="M109" s="36">
        <v>2200000000</v>
      </c>
      <c r="N109" s="36">
        <v>5200000000</v>
      </c>
      <c r="O109" s="36">
        <v>8500000000</v>
      </c>
      <c r="P109" s="86"/>
      <c r="Q109" s="86"/>
      <c r="R109" s="86"/>
      <c r="S109" s="21"/>
      <c r="T109" s="1"/>
      <c r="U109" s="1"/>
      <c r="V109" s="1"/>
      <c r="W109" s="1"/>
      <c r="X109" s="1"/>
      <c r="Y109" s="1"/>
    </row>
    <row r="110" spans="1:25" ht="75.75" customHeight="1" x14ac:dyDescent="0.25">
      <c r="A110" s="97"/>
      <c r="B110" s="98"/>
      <c r="C110" s="27" t="s">
        <v>853</v>
      </c>
      <c r="D110" s="33" t="s">
        <v>17</v>
      </c>
      <c r="E110" s="33" t="s">
        <v>17</v>
      </c>
      <c r="F110" s="32" t="s">
        <v>22</v>
      </c>
      <c r="G110" s="40">
        <v>1</v>
      </c>
      <c r="H110" s="32" t="s">
        <v>346</v>
      </c>
      <c r="I110" s="35" t="s">
        <v>17</v>
      </c>
      <c r="J110" s="35" t="s">
        <v>17</v>
      </c>
      <c r="K110" s="35"/>
      <c r="L110" s="36">
        <v>1950000000</v>
      </c>
      <c r="M110" s="36">
        <v>3900000000</v>
      </c>
      <c r="N110" s="36">
        <v>0</v>
      </c>
      <c r="O110" s="36">
        <v>5850000000</v>
      </c>
      <c r="P110" s="86"/>
      <c r="Q110" s="86"/>
      <c r="R110" s="86"/>
      <c r="S110" s="21"/>
      <c r="T110" s="1"/>
      <c r="U110" s="1"/>
      <c r="V110" s="1"/>
      <c r="W110" s="1"/>
      <c r="X110" s="1"/>
      <c r="Y110" s="1"/>
    </row>
    <row r="111" spans="1:25" ht="63.75" x14ac:dyDescent="0.25">
      <c r="A111" s="97"/>
      <c r="B111" s="98"/>
      <c r="C111" s="27" t="s">
        <v>854</v>
      </c>
      <c r="D111" s="33" t="s">
        <v>17</v>
      </c>
      <c r="E111" s="33" t="s">
        <v>17</v>
      </c>
      <c r="F111" s="32" t="s">
        <v>22</v>
      </c>
      <c r="G111" s="40">
        <v>1</v>
      </c>
      <c r="H111" s="32" t="s">
        <v>347</v>
      </c>
      <c r="I111" s="35" t="s">
        <v>17</v>
      </c>
      <c r="J111" s="35" t="s">
        <v>17</v>
      </c>
      <c r="K111" s="35"/>
      <c r="L111" s="36">
        <v>1100000000</v>
      </c>
      <c r="M111" s="36">
        <v>2200000000</v>
      </c>
      <c r="N111" s="36">
        <v>0</v>
      </c>
      <c r="O111" s="36">
        <v>3300000000</v>
      </c>
      <c r="P111" s="86"/>
      <c r="Q111" s="86"/>
      <c r="R111" s="86"/>
      <c r="S111" s="21"/>
      <c r="T111" s="1"/>
      <c r="U111" s="1"/>
      <c r="V111" s="1"/>
      <c r="W111" s="1"/>
      <c r="X111" s="1"/>
      <c r="Y111" s="1"/>
    </row>
    <row r="112" spans="1:25" ht="63.75" x14ac:dyDescent="0.25">
      <c r="A112" s="97"/>
      <c r="B112" s="98"/>
      <c r="C112" s="27" t="s">
        <v>855</v>
      </c>
      <c r="D112" s="33" t="s">
        <v>17</v>
      </c>
      <c r="E112" s="33" t="s">
        <v>17</v>
      </c>
      <c r="F112" s="32" t="s">
        <v>22</v>
      </c>
      <c r="G112" s="40">
        <v>1</v>
      </c>
      <c r="H112" s="32" t="s">
        <v>348</v>
      </c>
      <c r="I112" s="35" t="s">
        <v>17</v>
      </c>
      <c r="J112" s="35" t="s">
        <v>17</v>
      </c>
      <c r="K112" s="35"/>
      <c r="L112" s="36">
        <v>1400000000</v>
      </c>
      <c r="M112" s="36">
        <v>2800000000</v>
      </c>
      <c r="N112" s="36">
        <v>0</v>
      </c>
      <c r="O112" s="36">
        <v>4200000000</v>
      </c>
      <c r="P112" s="86"/>
      <c r="Q112" s="86"/>
      <c r="R112" s="86"/>
      <c r="S112" s="21"/>
      <c r="T112" s="1"/>
      <c r="U112" s="1"/>
      <c r="V112" s="1"/>
      <c r="W112" s="1"/>
      <c r="X112" s="1"/>
      <c r="Y112" s="1"/>
    </row>
    <row r="113" spans="1:25" ht="63.75" x14ac:dyDescent="0.25">
      <c r="A113" s="97"/>
      <c r="B113" s="98"/>
      <c r="C113" s="27" t="s">
        <v>856</v>
      </c>
      <c r="D113" s="33" t="s">
        <v>17</v>
      </c>
      <c r="E113" s="33" t="s">
        <v>17</v>
      </c>
      <c r="F113" s="32" t="s">
        <v>22</v>
      </c>
      <c r="G113" s="40">
        <v>1</v>
      </c>
      <c r="H113" s="32" t="s">
        <v>349</v>
      </c>
      <c r="I113" s="35" t="s">
        <v>17</v>
      </c>
      <c r="J113" s="35" t="s">
        <v>17</v>
      </c>
      <c r="K113" s="35"/>
      <c r="L113" s="36">
        <v>1000000000</v>
      </c>
      <c r="M113" s="36">
        <v>2000000000</v>
      </c>
      <c r="N113" s="36">
        <v>0</v>
      </c>
      <c r="O113" s="36">
        <v>3000000000</v>
      </c>
      <c r="P113" s="86"/>
      <c r="Q113" s="86"/>
      <c r="R113" s="86"/>
      <c r="S113" s="21"/>
      <c r="T113" s="1"/>
      <c r="U113" s="1"/>
      <c r="V113" s="1"/>
      <c r="W113" s="1"/>
      <c r="X113" s="1"/>
      <c r="Y113" s="1"/>
    </row>
    <row r="114" spans="1:25" ht="63.75" x14ac:dyDescent="0.25">
      <c r="A114" s="97"/>
      <c r="B114" s="98"/>
      <c r="C114" s="27" t="s">
        <v>857</v>
      </c>
      <c r="D114" s="33" t="s">
        <v>17</v>
      </c>
      <c r="E114" s="33" t="s">
        <v>17</v>
      </c>
      <c r="F114" s="32" t="s">
        <v>22</v>
      </c>
      <c r="G114" s="40">
        <v>1</v>
      </c>
      <c r="H114" s="32" t="s">
        <v>350</v>
      </c>
      <c r="I114" s="35" t="s">
        <v>17</v>
      </c>
      <c r="J114" s="35" t="s">
        <v>17</v>
      </c>
      <c r="K114" s="35"/>
      <c r="L114" s="36">
        <v>1200000000</v>
      </c>
      <c r="M114" s="36">
        <v>2400000000</v>
      </c>
      <c r="N114" s="36">
        <v>0</v>
      </c>
      <c r="O114" s="36">
        <v>3600000000</v>
      </c>
      <c r="P114" s="86"/>
      <c r="Q114" s="86"/>
      <c r="R114" s="86"/>
      <c r="S114" s="21"/>
      <c r="T114" s="1"/>
      <c r="U114" s="1"/>
      <c r="V114" s="1"/>
      <c r="W114" s="1"/>
      <c r="X114" s="1"/>
      <c r="Y114" s="1"/>
    </row>
    <row r="115" spans="1:25" ht="76.5" x14ac:dyDescent="0.25">
      <c r="A115" s="97"/>
      <c r="B115" s="98"/>
      <c r="C115" s="27" t="s">
        <v>858</v>
      </c>
      <c r="D115" s="33" t="s">
        <v>17</v>
      </c>
      <c r="E115" s="33" t="s">
        <v>17</v>
      </c>
      <c r="F115" s="32" t="s">
        <v>22</v>
      </c>
      <c r="G115" s="40">
        <v>1</v>
      </c>
      <c r="H115" s="32" t="s">
        <v>351</v>
      </c>
      <c r="I115" s="35" t="s">
        <v>17</v>
      </c>
      <c r="J115" s="35" t="s">
        <v>17</v>
      </c>
      <c r="K115" s="35"/>
      <c r="L115" s="36">
        <v>1450000000</v>
      </c>
      <c r="M115" s="36">
        <v>2900000000</v>
      </c>
      <c r="N115" s="36">
        <v>0</v>
      </c>
      <c r="O115" s="36">
        <v>4350000000</v>
      </c>
      <c r="P115" s="86"/>
      <c r="Q115" s="86"/>
      <c r="R115" s="86"/>
      <c r="S115" s="21"/>
      <c r="T115" s="1"/>
      <c r="U115" s="1"/>
      <c r="V115" s="1"/>
      <c r="W115" s="1"/>
      <c r="X115" s="1"/>
      <c r="Y115" s="1"/>
    </row>
    <row r="116" spans="1:25" ht="63.75" x14ac:dyDescent="0.25">
      <c r="A116" s="97"/>
      <c r="B116" s="98"/>
      <c r="C116" s="27" t="s">
        <v>859</v>
      </c>
      <c r="D116" s="33" t="s">
        <v>17</v>
      </c>
      <c r="E116" s="33" t="s">
        <v>17</v>
      </c>
      <c r="F116" s="32" t="s">
        <v>22</v>
      </c>
      <c r="G116" s="40">
        <v>1</v>
      </c>
      <c r="H116" s="32" t="s">
        <v>352</v>
      </c>
      <c r="I116" s="35" t="s">
        <v>17</v>
      </c>
      <c r="J116" s="35" t="s">
        <v>17</v>
      </c>
      <c r="K116" s="35"/>
      <c r="L116" s="36">
        <v>1320000000</v>
      </c>
      <c r="M116" s="36">
        <v>2640000000</v>
      </c>
      <c r="N116" s="36">
        <v>0</v>
      </c>
      <c r="O116" s="36">
        <v>3960000000</v>
      </c>
      <c r="P116" s="86"/>
      <c r="Q116" s="86"/>
      <c r="R116" s="86"/>
      <c r="S116" s="21"/>
      <c r="T116" s="1"/>
      <c r="U116" s="1"/>
      <c r="V116" s="1"/>
      <c r="W116" s="1"/>
      <c r="X116" s="1"/>
      <c r="Y116" s="1"/>
    </row>
    <row r="117" spans="1:25" ht="63.75" x14ac:dyDescent="0.25">
      <c r="A117" s="97"/>
      <c r="B117" s="98"/>
      <c r="C117" s="27" t="s">
        <v>860</v>
      </c>
      <c r="D117" s="33" t="s">
        <v>17</v>
      </c>
      <c r="E117" s="33" t="s">
        <v>17</v>
      </c>
      <c r="F117" s="32" t="s">
        <v>22</v>
      </c>
      <c r="G117" s="40">
        <v>1</v>
      </c>
      <c r="H117" s="32" t="s">
        <v>353</v>
      </c>
      <c r="I117" s="35" t="s">
        <v>17</v>
      </c>
      <c r="J117" s="35" t="s">
        <v>17</v>
      </c>
      <c r="K117" s="35"/>
      <c r="L117" s="36">
        <v>4320000000</v>
      </c>
      <c r="M117" s="36">
        <v>8640000000</v>
      </c>
      <c r="N117" s="36">
        <v>0</v>
      </c>
      <c r="O117" s="36">
        <v>12960000000</v>
      </c>
      <c r="P117" s="86"/>
      <c r="Q117" s="86"/>
      <c r="R117" s="86"/>
      <c r="S117" s="21"/>
      <c r="T117" s="1"/>
      <c r="U117" s="1"/>
      <c r="V117" s="1"/>
      <c r="W117" s="1"/>
      <c r="X117" s="1"/>
      <c r="Y117" s="1"/>
    </row>
    <row r="118" spans="1:25" ht="108" customHeight="1" x14ac:dyDescent="0.25">
      <c r="A118" s="97"/>
      <c r="B118" s="98"/>
      <c r="C118" s="27" t="s">
        <v>861</v>
      </c>
      <c r="D118" s="33" t="s">
        <v>17</v>
      </c>
      <c r="E118" s="33" t="s">
        <v>17</v>
      </c>
      <c r="F118" s="32" t="s">
        <v>22</v>
      </c>
      <c r="G118" s="40">
        <v>1</v>
      </c>
      <c r="H118" s="32" t="s">
        <v>354</v>
      </c>
      <c r="I118" s="35" t="s">
        <v>17</v>
      </c>
      <c r="J118" s="35" t="s">
        <v>17</v>
      </c>
      <c r="K118" s="35"/>
      <c r="L118" s="36">
        <v>1100000000</v>
      </c>
      <c r="M118" s="36">
        <v>2200000000</v>
      </c>
      <c r="N118" s="36">
        <v>0</v>
      </c>
      <c r="O118" s="36">
        <v>3300000000</v>
      </c>
      <c r="P118" s="86"/>
      <c r="Q118" s="86"/>
      <c r="R118" s="86"/>
      <c r="S118" s="21"/>
      <c r="T118" s="1"/>
      <c r="U118" s="1"/>
      <c r="V118" s="1"/>
      <c r="W118" s="1"/>
      <c r="X118" s="1"/>
      <c r="Y118" s="1"/>
    </row>
    <row r="119" spans="1:25" ht="76.5" x14ac:dyDescent="0.25">
      <c r="A119" s="97"/>
      <c r="B119" s="98"/>
      <c r="C119" s="27" t="s">
        <v>862</v>
      </c>
      <c r="D119" s="33" t="s">
        <v>17</v>
      </c>
      <c r="E119" s="33" t="s">
        <v>17</v>
      </c>
      <c r="F119" s="32" t="s">
        <v>22</v>
      </c>
      <c r="G119" s="40">
        <v>1</v>
      </c>
      <c r="H119" s="32" t="s">
        <v>355</v>
      </c>
      <c r="I119" s="35" t="s">
        <v>17</v>
      </c>
      <c r="J119" s="35" t="s">
        <v>17</v>
      </c>
      <c r="K119" s="35"/>
      <c r="L119" s="36">
        <v>1100000000</v>
      </c>
      <c r="M119" s="36">
        <v>2200000000</v>
      </c>
      <c r="N119" s="36">
        <v>0</v>
      </c>
      <c r="O119" s="36">
        <v>3300000000</v>
      </c>
      <c r="P119" s="87"/>
      <c r="Q119" s="87"/>
      <c r="R119" s="87"/>
      <c r="S119" s="21"/>
      <c r="T119" s="1"/>
      <c r="U119" s="1"/>
      <c r="V119" s="1"/>
      <c r="W119" s="1"/>
      <c r="X119" s="1"/>
      <c r="Y119" s="1"/>
    </row>
    <row r="120" spans="1:25" ht="105.75" customHeight="1" x14ac:dyDescent="0.25">
      <c r="A120" s="97"/>
      <c r="B120" s="97" t="s">
        <v>648</v>
      </c>
      <c r="C120" s="27" t="s">
        <v>777</v>
      </c>
      <c r="D120" s="33" t="s">
        <v>17</v>
      </c>
      <c r="E120" s="33" t="s">
        <v>17</v>
      </c>
      <c r="F120" s="32" t="s">
        <v>22</v>
      </c>
      <c r="G120" s="40">
        <v>1</v>
      </c>
      <c r="H120" s="32" t="s">
        <v>356</v>
      </c>
      <c r="I120" s="35" t="s">
        <v>17</v>
      </c>
      <c r="J120" s="35" t="s">
        <v>17</v>
      </c>
      <c r="K120" s="35"/>
      <c r="L120" s="36">
        <v>1160000000</v>
      </c>
      <c r="M120" s="36">
        <v>2320000000</v>
      </c>
      <c r="N120" s="36">
        <v>0</v>
      </c>
      <c r="O120" s="36">
        <v>3480000000</v>
      </c>
      <c r="P120" s="85" t="s">
        <v>175</v>
      </c>
      <c r="Q120" s="85" t="s">
        <v>183</v>
      </c>
      <c r="R120" s="85" t="s">
        <v>263</v>
      </c>
      <c r="S120" s="21"/>
      <c r="T120" s="1"/>
      <c r="U120" s="1"/>
      <c r="V120" s="1"/>
      <c r="W120" s="1"/>
      <c r="X120" s="1"/>
      <c r="Y120" s="1"/>
    </row>
    <row r="121" spans="1:25" ht="80.25" customHeight="1" x14ac:dyDescent="0.25">
      <c r="A121" s="97"/>
      <c r="B121" s="98"/>
      <c r="C121" s="27" t="s">
        <v>778</v>
      </c>
      <c r="D121" s="33" t="s">
        <v>17</v>
      </c>
      <c r="E121" s="33" t="s">
        <v>17</v>
      </c>
      <c r="F121" s="32" t="s">
        <v>22</v>
      </c>
      <c r="G121" s="40">
        <v>1</v>
      </c>
      <c r="H121" s="32" t="s">
        <v>357</v>
      </c>
      <c r="I121" s="35" t="s">
        <v>17</v>
      </c>
      <c r="J121" s="35" t="s">
        <v>17</v>
      </c>
      <c r="K121" s="35"/>
      <c r="L121" s="36">
        <v>1160000000</v>
      </c>
      <c r="M121" s="36">
        <v>2320000000</v>
      </c>
      <c r="N121" s="36">
        <v>0</v>
      </c>
      <c r="O121" s="36">
        <v>3480000000</v>
      </c>
      <c r="P121" s="87"/>
      <c r="Q121" s="87"/>
      <c r="R121" s="87"/>
      <c r="S121" s="21"/>
      <c r="T121" s="1"/>
      <c r="U121" s="1"/>
      <c r="V121" s="1"/>
      <c r="W121" s="1"/>
      <c r="X121" s="1"/>
      <c r="Y121" s="1"/>
    </row>
    <row r="122" spans="1:25" ht="224.25" customHeight="1" x14ac:dyDescent="0.25">
      <c r="A122" s="97"/>
      <c r="B122" s="32" t="s">
        <v>649</v>
      </c>
      <c r="C122" s="27" t="s">
        <v>779</v>
      </c>
      <c r="D122" s="33"/>
      <c r="E122" s="33" t="s">
        <v>55</v>
      </c>
      <c r="F122" s="32" t="s">
        <v>22</v>
      </c>
      <c r="G122" s="40">
        <v>1</v>
      </c>
      <c r="H122" s="32" t="s">
        <v>358</v>
      </c>
      <c r="I122" s="35" t="s">
        <v>17</v>
      </c>
      <c r="J122" s="35"/>
      <c r="K122" s="35"/>
      <c r="L122" s="36">
        <v>1160000000</v>
      </c>
      <c r="M122" s="36">
        <v>0</v>
      </c>
      <c r="N122" s="36">
        <v>0</v>
      </c>
      <c r="O122" s="36">
        <v>1160000000</v>
      </c>
      <c r="P122" s="27" t="s">
        <v>175</v>
      </c>
      <c r="Q122" s="27" t="s">
        <v>183</v>
      </c>
      <c r="R122" s="44" t="s">
        <v>263</v>
      </c>
      <c r="S122" s="21"/>
      <c r="T122" s="1"/>
      <c r="U122" s="1"/>
      <c r="V122" s="1"/>
      <c r="W122" s="1"/>
      <c r="X122" s="1"/>
      <c r="Y122" s="1"/>
    </row>
    <row r="123" spans="1:25" ht="76.5" x14ac:dyDescent="0.25">
      <c r="A123" s="97"/>
      <c r="B123" s="97" t="s">
        <v>650</v>
      </c>
      <c r="C123" s="27" t="s">
        <v>780</v>
      </c>
      <c r="D123" s="33" t="s">
        <v>55</v>
      </c>
      <c r="E123" s="33" t="s">
        <v>55</v>
      </c>
      <c r="F123" s="32" t="s">
        <v>53</v>
      </c>
      <c r="G123" s="40">
        <v>1</v>
      </c>
      <c r="H123" s="32" t="s">
        <v>359</v>
      </c>
      <c r="I123" s="35" t="s">
        <v>17</v>
      </c>
      <c r="J123" s="35" t="s">
        <v>17</v>
      </c>
      <c r="K123" s="35" t="s">
        <v>17</v>
      </c>
      <c r="L123" s="36">
        <v>90000000000</v>
      </c>
      <c r="M123" s="36">
        <v>180000000000</v>
      </c>
      <c r="N123" s="36">
        <v>135000000000</v>
      </c>
      <c r="O123" s="36">
        <v>405000000000</v>
      </c>
      <c r="P123" s="85" t="s">
        <v>176</v>
      </c>
      <c r="Q123" s="85" t="s">
        <v>183</v>
      </c>
      <c r="R123" s="86" t="s">
        <v>264</v>
      </c>
      <c r="S123" s="21"/>
      <c r="T123" s="1"/>
      <c r="U123" s="1"/>
      <c r="V123" s="1"/>
      <c r="W123" s="1"/>
      <c r="X123" s="1"/>
      <c r="Y123" s="1"/>
    </row>
    <row r="124" spans="1:25" ht="63.75" x14ac:dyDescent="0.25">
      <c r="A124" s="97"/>
      <c r="B124" s="98"/>
      <c r="C124" s="27" t="s">
        <v>781</v>
      </c>
      <c r="D124" s="33" t="s">
        <v>55</v>
      </c>
      <c r="E124" s="33" t="s">
        <v>55</v>
      </c>
      <c r="F124" s="32" t="s">
        <v>53</v>
      </c>
      <c r="G124" s="40">
        <v>1</v>
      </c>
      <c r="H124" s="32" t="s">
        <v>360</v>
      </c>
      <c r="I124" s="35" t="s">
        <v>17</v>
      </c>
      <c r="J124" s="35" t="s">
        <v>17</v>
      </c>
      <c r="K124" s="35" t="s">
        <v>17</v>
      </c>
      <c r="L124" s="36">
        <v>100000000000</v>
      </c>
      <c r="M124" s="36">
        <v>200000000000</v>
      </c>
      <c r="N124" s="36">
        <v>150000000000</v>
      </c>
      <c r="O124" s="36">
        <v>450000000000</v>
      </c>
      <c r="P124" s="86"/>
      <c r="Q124" s="86"/>
      <c r="R124" s="86"/>
      <c r="S124" s="21"/>
      <c r="T124" s="1"/>
      <c r="U124" s="1"/>
      <c r="V124" s="1"/>
      <c r="W124" s="1"/>
      <c r="X124" s="1"/>
      <c r="Y124" s="1"/>
    </row>
    <row r="125" spans="1:25" ht="87.75" customHeight="1" x14ac:dyDescent="0.25">
      <c r="A125" s="97"/>
      <c r="B125" s="98"/>
      <c r="C125" s="27" t="s">
        <v>782</v>
      </c>
      <c r="D125" s="33" t="s">
        <v>55</v>
      </c>
      <c r="E125" s="33" t="s">
        <v>55</v>
      </c>
      <c r="F125" s="32" t="s">
        <v>53</v>
      </c>
      <c r="G125" s="40">
        <v>1</v>
      </c>
      <c r="H125" s="32" t="s">
        <v>361</v>
      </c>
      <c r="I125" s="35" t="s">
        <v>17</v>
      </c>
      <c r="J125" s="35" t="s">
        <v>17</v>
      </c>
      <c r="K125" s="35" t="s">
        <v>17</v>
      </c>
      <c r="L125" s="36">
        <v>45000000000</v>
      </c>
      <c r="M125" s="36">
        <v>90000000000</v>
      </c>
      <c r="N125" s="36">
        <v>67500000000</v>
      </c>
      <c r="O125" s="36">
        <v>202500000000</v>
      </c>
      <c r="P125" s="86"/>
      <c r="Q125" s="86"/>
      <c r="R125" s="86"/>
      <c r="S125" s="21"/>
      <c r="T125" s="1"/>
      <c r="U125" s="1"/>
      <c r="V125" s="1"/>
      <c r="W125" s="1"/>
      <c r="X125" s="1"/>
      <c r="Y125" s="1"/>
    </row>
    <row r="126" spans="1:25" ht="46.5" customHeight="1" x14ac:dyDescent="0.25">
      <c r="A126" s="97"/>
      <c r="B126" s="98"/>
      <c r="C126" s="27" t="s">
        <v>783</v>
      </c>
      <c r="D126" s="33" t="s">
        <v>55</v>
      </c>
      <c r="E126" s="33"/>
      <c r="F126" s="32" t="s">
        <v>22</v>
      </c>
      <c r="G126" s="32">
        <v>1</v>
      </c>
      <c r="H126" s="45" t="s">
        <v>56</v>
      </c>
      <c r="I126" s="35" t="s">
        <v>17</v>
      </c>
      <c r="J126" s="35" t="s">
        <v>17</v>
      </c>
      <c r="K126" s="35" t="s">
        <v>17</v>
      </c>
      <c r="L126" s="36">
        <v>500000000</v>
      </c>
      <c r="M126" s="36">
        <v>1000000000</v>
      </c>
      <c r="N126" s="36">
        <v>4000000000</v>
      </c>
      <c r="O126" s="36">
        <v>5500000000</v>
      </c>
      <c r="P126" s="87"/>
      <c r="Q126" s="87"/>
      <c r="R126" s="87"/>
      <c r="S126" s="21"/>
      <c r="T126" s="1"/>
      <c r="U126" s="1"/>
      <c r="V126" s="1"/>
      <c r="W126" s="1"/>
      <c r="X126" s="1"/>
      <c r="Y126" s="1"/>
    </row>
    <row r="127" spans="1:25" ht="185.25" customHeight="1" x14ac:dyDescent="0.25">
      <c r="A127" s="97"/>
      <c r="B127" s="46" t="s">
        <v>651</v>
      </c>
      <c r="C127" s="27" t="s">
        <v>785</v>
      </c>
      <c r="D127" s="33" t="s">
        <v>55</v>
      </c>
      <c r="E127" s="33" t="s">
        <v>55</v>
      </c>
      <c r="F127" s="32" t="s">
        <v>182</v>
      </c>
      <c r="G127" s="32">
        <v>1</v>
      </c>
      <c r="H127" s="32" t="s">
        <v>362</v>
      </c>
      <c r="I127" s="35" t="s">
        <v>17</v>
      </c>
      <c r="J127" s="35" t="s">
        <v>17</v>
      </c>
      <c r="K127" s="35" t="s">
        <v>17</v>
      </c>
      <c r="L127" s="36">
        <v>47000000000</v>
      </c>
      <c r="M127" s="36">
        <v>94000000000</v>
      </c>
      <c r="N127" s="36">
        <v>70500000000</v>
      </c>
      <c r="O127" s="36">
        <v>211500000000</v>
      </c>
      <c r="P127" s="27" t="s">
        <v>175</v>
      </c>
      <c r="Q127" s="27" t="s">
        <v>183</v>
      </c>
      <c r="R127" s="27" t="s">
        <v>264</v>
      </c>
      <c r="S127" s="21"/>
      <c r="T127" s="1"/>
      <c r="U127" s="1"/>
      <c r="V127" s="1"/>
      <c r="W127" s="1"/>
      <c r="X127" s="1"/>
      <c r="Y127" s="1"/>
    </row>
    <row r="128" spans="1:25" ht="209.25" customHeight="1" x14ac:dyDescent="0.25">
      <c r="A128" s="97"/>
      <c r="B128" s="32" t="s">
        <v>652</v>
      </c>
      <c r="C128" s="27" t="s">
        <v>784</v>
      </c>
      <c r="D128" s="33" t="s">
        <v>55</v>
      </c>
      <c r="E128" s="33" t="s">
        <v>55</v>
      </c>
      <c r="F128" s="32" t="s">
        <v>57</v>
      </c>
      <c r="G128" s="32">
        <v>1</v>
      </c>
      <c r="H128" s="32" t="s">
        <v>363</v>
      </c>
      <c r="I128" s="35" t="s">
        <v>17</v>
      </c>
      <c r="J128" s="35" t="s">
        <v>17</v>
      </c>
      <c r="K128" s="35" t="s">
        <v>17</v>
      </c>
      <c r="L128" s="36">
        <v>750000000000</v>
      </c>
      <c r="M128" s="36">
        <v>1500000000000</v>
      </c>
      <c r="N128" s="36">
        <v>1125000000000</v>
      </c>
      <c r="O128" s="36">
        <v>3375000000000</v>
      </c>
      <c r="P128" s="27" t="s">
        <v>175</v>
      </c>
      <c r="Q128" s="27" t="s">
        <v>183</v>
      </c>
      <c r="R128" s="27" t="s">
        <v>264</v>
      </c>
      <c r="S128" s="21"/>
      <c r="T128" s="1"/>
      <c r="U128" s="1"/>
      <c r="V128" s="1"/>
      <c r="W128" s="1"/>
      <c r="X128" s="1"/>
      <c r="Y128" s="1"/>
    </row>
    <row r="129" spans="1:25" ht="203.25" customHeight="1" x14ac:dyDescent="0.25">
      <c r="A129" s="97"/>
      <c r="B129" s="32" t="s">
        <v>653</v>
      </c>
      <c r="C129" s="27" t="s">
        <v>776</v>
      </c>
      <c r="D129" s="33" t="s">
        <v>55</v>
      </c>
      <c r="E129" s="33" t="s">
        <v>55</v>
      </c>
      <c r="F129" s="32" t="s">
        <v>57</v>
      </c>
      <c r="G129" s="40">
        <v>0.5</v>
      </c>
      <c r="H129" s="32" t="s">
        <v>364</v>
      </c>
      <c r="I129" s="35" t="s">
        <v>17</v>
      </c>
      <c r="J129" s="35" t="s">
        <v>17</v>
      </c>
      <c r="K129" s="35" t="s">
        <v>17</v>
      </c>
      <c r="L129" s="36">
        <v>15000000000</v>
      </c>
      <c r="M129" s="36">
        <v>30000000000</v>
      </c>
      <c r="N129" s="36">
        <v>22500000000</v>
      </c>
      <c r="O129" s="36">
        <v>67500000000</v>
      </c>
      <c r="P129" s="27" t="s">
        <v>175</v>
      </c>
      <c r="Q129" s="27" t="s">
        <v>183</v>
      </c>
      <c r="R129" s="27" t="s">
        <v>265</v>
      </c>
      <c r="S129" s="21"/>
      <c r="T129" s="1"/>
      <c r="U129" s="1"/>
      <c r="V129" s="1"/>
      <c r="W129" s="1"/>
      <c r="X129" s="1"/>
      <c r="Y129" s="1"/>
    </row>
    <row r="130" spans="1:25" ht="92.25" customHeight="1" x14ac:dyDescent="0.25">
      <c r="A130" s="99" t="s">
        <v>590</v>
      </c>
      <c r="B130" s="97" t="s">
        <v>654</v>
      </c>
      <c r="C130" s="27" t="s">
        <v>766</v>
      </c>
      <c r="D130" s="33" t="s">
        <v>55</v>
      </c>
      <c r="E130" s="33" t="s">
        <v>55</v>
      </c>
      <c r="F130" s="32" t="s">
        <v>58</v>
      </c>
      <c r="G130" s="32">
        <v>1</v>
      </c>
      <c r="H130" s="32" t="s">
        <v>365</v>
      </c>
      <c r="I130" s="35" t="s">
        <v>17</v>
      </c>
      <c r="J130" s="35" t="s">
        <v>17</v>
      </c>
      <c r="K130" s="35" t="s">
        <v>17</v>
      </c>
      <c r="L130" s="36">
        <v>7000000000</v>
      </c>
      <c r="M130" s="36">
        <v>14000000000</v>
      </c>
      <c r="N130" s="36">
        <v>10500000000</v>
      </c>
      <c r="O130" s="36">
        <v>31500000000</v>
      </c>
      <c r="P130" s="85" t="s">
        <v>177</v>
      </c>
      <c r="Q130" s="85" t="s">
        <v>266</v>
      </c>
      <c r="R130" s="85" t="s">
        <v>267</v>
      </c>
      <c r="S130" s="21"/>
      <c r="T130" s="1"/>
      <c r="U130" s="1"/>
      <c r="V130" s="1"/>
      <c r="W130" s="1"/>
      <c r="X130" s="1"/>
      <c r="Y130" s="1"/>
    </row>
    <row r="131" spans="1:25" ht="133.5" customHeight="1" x14ac:dyDescent="0.25">
      <c r="A131" s="99"/>
      <c r="B131" s="97"/>
      <c r="C131" s="27" t="s">
        <v>767</v>
      </c>
      <c r="D131" s="33" t="s">
        <v>55</v>
      </c>
      <c r="E131" s="33" t="s">
        <v>55</v>
      </c>
      <c r="F131" s="32" t="s">
        <v>58</v>
      </c>
      <c r="G131" s="32">
        <v>1</v>
      </c>
      <c r="H131" s="32" t="s">
        <v>497</v>
      </c>
      <c r="I131" s="35" t="s">
        <v>17</v>
      </c>
      <c r="J131" s="35" t="s">
        <v>17</v>
      </c>
      <c r="K131" s="35"/>
      <c r="L131" s="36">
        <v>2000000000</v>
      </c>
      <c r="M131" s="36">
        <v>4000000000</v>
      </c>
      <c r="N131" s="36">
        <v>0</v>
      </c>
      <c r="O131" s="36">
        <v>6000000000</v>
      </c>
      <c r="P131" s="86"/>
      <c r="Q131" s="86"/>
      <c r="R131" s="86"/>
      <c r="S131" s="21"/>
      <c r="T131" s="1"/>
      <c r="U131" s="1"/>
      <c r="V131" s="1"/>
      <c r="W131" s="1"/>
      <c r="X131" s="1"/>
      <c r="Y131" s="1"/>
    </row>
    <row r="132" spans="1:25" ht="133.5" customHeight="1" x14ac:dyDescent="0.25">
      <c r="A132" s="99"/>
      <c r="B132" s="97"/>
      <c r="C132" s="27" t="s">
        <v>768</v>
      </c>
      <c r="D132" s="33" t="s">
        <v>55</v>
      </c>
      <c r="E132" s="35"/>
      <c r="F132" s="32" t="s">
        <v>495</v>
      </c>
      <c r="G132" s="40">
        <v>1</v>
      </c>
      <c r="H132" s="32" t="s">
        <v>496</v>
      </c>
      <c r="I132" s="35" t="s">
        <v>17</v>
      </c>
      <c r="J132" s="35" t="s">
        <v>17</v>
      </c>
      <c r="K132" s="35" t="s">
        <v>17</v>
      </c>
      <c r="L132" s="36">
        <v>650000000000</v>
      </c>
      <c r="M132" s="36">
        <v>481000000000</v>
      </c>
      <c r="N132" s="36">
        <v>1469000000000</v>
      </c>
      <c r="O132" s="36">
        <v>2600000000000</v>
      </c>
      <c r="P132" s="86"/>
      <c r="Q132" s="86"/>
      <c r="R132" s="86"/>
      <c r="S132" s="21"/>
      <c r="T132" s="1"/>
      <c r="U132" s="1"/>
      <c r="V132" s="1"/>
      <c r="W132" s="1"/>
      <c r="X132" s="1"/>
      <c r="Y132" s="1"/>
    </row>
    <row r="133" spans="1:25" ht="118.5" customHeight="1" x14ac:dyDescent="0.25">
      <c r="A133" s="98"/>
      <c r="B133" s="97"/>
      <c r="C133" s="27" t="s">
        <v>769</v>
      </c>
      <c r="D133" s="33" t="s">
        <v>55</v>
      </c>
      <c r="E133" s="35" t="s">
        <v>55</v>
      </c>
      <c r="F133" s="32" t="s">
        <v>59</v>
      </c>
      <c r="G133" s="40">
        <v>1</v>
      </c>
      <c r="H133" s="32" t="s">
        <v>366</v>
      </c>
      <c r="I133" s="35" t="s">
        <v>17</v>
      </c>
      <c r="J133" s="35" t="s">
        <v>17</v>
      </c>
      <c r="K133" s="35" t="s">
        <v>17</v>
      </c>
      <c r="L133" s="36">
        <v>23000000000</v>
      </c>
      <c r="M133" s="36">
        <v>46000000000</v>
      </c>
      <c r="N133" s="36">
        <v>34500000000</v>
      </c>
      <c r="O133" s="36">
        <v>103500000000</v>
      </c>
      <c r="P133" s="86"/>
      <c r="Q133" s="86"/>
      <c r="R133" s="86"/>
      <c r="S133" s="21"/>
      <c r="T133" s="1"/>
      <c r="U133" s="1"/>
      <c r="V133" s="1"/>
      <c r="W133" s="1"/>
      <c r="X133" s="1"/>
      <c r="Y133" s="1"/>
    </row>
    <row r="134" spans="1:25" ht="107.25" customHeight="1" x14ac:dyDescent="0.25">
      <c r="A134" s="98"/>
      <c r="B134" s="97"/>
      <c r="C134" s="27" t="s">
        <v>770</v>
      </c>
      <c r="D134" s="33" t="s">
        <v>55</v>
      </c>
      <c r="E134" s="35" t="s">
        <v>55</v>
      </c>
      <c r="F134" s="42" t="s">
        <v>60</v>
      </c>
      <c r="G134" s="40">
        <v>1</v>
      </c>
      <c r="H134" s="32" t="s">
        <v>367</v>
      </c>
      <c r="I134" s="35" t="s">
        <v>17</v>
      </c>
      <c r="J134" s="35" t="s">
        <v>17</v>
      </c>
      <c r="K134" s="35" t="s">
        <v>17</v>
      </c>
      <c r="L134" s="36">
        <v>21000000000</v>
      </c>
      <c r="M134" s="36">
        <v>42000000000</v>
      </c>
      <c r="N134" s="36">
        <v>31500000000</v>
      </c>
      <c r="O134" s="36">
        <v>94500000000</v>
      </c>
      <c r="P134" s="86"/>
      <c r="Q134" s="86"/>
      <c r="R134" s="86"/>
      <c r="S134" s="21"/>
      <c r="T134" s="1"/>
      <c r="U134" s="1"/>
      <c r="V134" s="1"/>
      <c r="W134" s="1"/>
      <c r="X134" s="1"/>
      <c r="Y134" s="1"/>
    </row>
    <row r="135" spans="1:25" ht="61.5" customHeight="1" x14ac:dyDescent="0.25">
      <c r="A135" s="98"/>
      <c r="B135" s="97"/>
      <c r="C135" s="27" t="s">
        <v>771</v>
      </c>
      <c r="D135" s="33" t="s">
        <v>55</v>
      </c>
      <c r="E135" s="33" t="s">
        <v>55</v>
      </c>
      <c r="F135" s="42" t="s">
        <v>60</v>
      </c>
      <c r="G135" s="40">
        <v>1</v>
      </c>
      <c r="H135" s="32" t="s">
        <v>368</v>
      </c>
      <c r="I135" s="35" t="s">
        <v>17</v>
      </c>
      <c r="J135" s="35" t="s">
        <v>17</v>
      </c>
      <c r="K135" s="35" t="s">
        <v>17</v>
      </c>
      <c r="L135" s="36">
        <v>25000000000</v>
      </c>
      <c r="M135" s="36">
        <v>50000000000</v>
      </c>
      <c r="N135" s="36">
        <v>37500000000</v>
      </c>
      <c r="O135" s="36">
        <v>112500000000</v>
      </c>
      <c r="P135" s="86"/>
      <c r="Q135" s="86"/>
      <c r="R135" s="86"/>
      <c r="S135" s="21"/>
      <c r="T135" s="1"/>
      <c r="U135" s="1"/>
      <c r="V135" s="1"/>
      <c r="W135" s="1"/>
      <c r="X135" s="1"/>
      <c r="Y135" s="1"/>
    </row>
    <row r="136" spans="1:25" ht="38.25" x14ac:dyDescent="0.25">
      <c r="A136" s="98"/>
      <c r="B136" s="97"/>
      <c r="C136" s="27" t="s">
        <v>772</v>
      </c>
      <c r="D136" s="33" t="s">
        <v>55</v>
      </c>
      <c r="E136" s="33" t="s">
        <v>55</v>
      </c>
      <c r="F136" s="42" t="s">
        <v>60</v>
      </c>
      <c r="G136" s="40">
        <v>1</v>
      </c>
      <c r="H136" s="32" t="s">
        <v>369</v>
      </c>
      <c r="I136" s="35" t="s">
        <v>17</v>
      </c>
      <c r="J136" s="35" t="s">
        <v>17</v>
      </c>
      <c r="K136" s="35" t="s">
        <v>17</v>
      </c>
      <c r="L136" s="36">
        <v>25000000000</v>
      </c>
      <c r="M136" s="36">
        <v>50000000000</v>
      </c>
      <c r="N136" s="36">
        <v>37500000000</v>
      </c>
      <c r="O136" s="36">
        <v>112500000000</v>
      </c>
      <c r="P136" s="86"/>
      <c r="Q136" s="86"/>
      <c r="R136" s="86"/>
      <c r="S136" s="21"/>
      <c r="T136" s="1"/>
      <c r="U136" s="1"/>
      <c r="V136" s="1"/>
      <c r="W136" s="1"/>
      <c r="X136" s="1"/>
      <c r="Y136" s="1"/>
    </row>
    <row r="137" spans="1:25" ht="76.5" x14ac:dyDescent="0.25">
      <c r="A137" s="98"/>
      <c r="B137" s="97"/>
      <c r="C137" s="27" t="s">
        <v>773</v>
      </c>
      <c r="D137" s="33" t="s">
        <v>55</v>
      </c>
      <c r="E137" s="33" t="s">
        <v>55</v>
      </c>
      <c r="F137" s="32" t="s">
        <v>61</v>
      </c>
      <c r="G137" s="40">
        <v>1</v>
      </c>
      <c r="H137" s="32" t="s">
        <v>370</v>
      </c>
      <c r="I137" s="35" t="s">
        <v>17</v>
      </c>
      <c r="J137" s="35" t="s">
        <v>17</v>
      </c>
      <c r="K137" s="35" t="s">
        <v>17</v>
      </c>
      <c r="L137" s="36">
        <v>35000000000</v>
      </c>
      <c r="M137" s="36">
        <v>70000000000</v>
      </c>
      <c r="N137" s="36">
        <v>0</v>
      </c>
      <c r="O137" s="36">
        <v>105000000000</v>
      </c>
      <c r="P137" s="86"/>
      <c r="Q137" s="86"/>
      <c r="R137" s="86"/>
      <c r="S137" s="21"/>
      <c r="T137" s="1"/>
      <c r="U137" s="1"/>
      <c r="V137" s="1"/>
      <c r="W137" s="1"/>
      <c r="X137" s="1"/>
      <c r="Y137" s="1"/>
    </row>
    <row r="138" spans="1:25" ht="134.25" customHeight="1" x14ac:dyDescent="0.25">
      <c r="A138" s="98"/>
      <c r="B138" s="97"/>
      <c r="C138" s="27" t="s">
        <v>774</v>
      </c>
      <c r="D138" s="33" t="s">
        <v>55</v>
      </c>
      <c r="E138" s="33"/>
      <c r="F138" s="32" t="s">
        <v>58</v>
      </c>
      <c r="G138" s="32">
        <v>1</v>
      </c>
      <c r="H138" s="32" t="s">
        <v>371</v>
      </c>
      <c r="I138" s="35"/>
      <c r="J138" s="35" t="s">
        <v>17</v>
      </c>
      <c r="K138" s="35" t="s">
        <v>17</v>
      </c>
      <c r="L138" s="36">
        <v>0</v>
      </c>
      <c r="M138" s="36">
        <v>870000000000</v>
      </c>
      <c r="N138" s="36">
        <v>217500000000</v>
      </c>
      <c r="O138" s="36">
        <v>1087500000000</v>
      </c>
      <c r="P138" s="86"/>
      <c r="Q138" s="86"/>
      <c r="R138" s="86"/>
      <c r="S138" s="21"/>
      <c r="T138" s="1"/>
      <c r="U138" s="1"/>
      <c r="V138" s="1"/>
      <c r="W138" s="1"/>
      <c r="X138" s="1"/>
      <c r="Y138" s="1"/>
    </row>
    <row r="139" spans="1:25" ht="56.25" customHeight="1" x14ac:dyDescent="0.25">
      <c r="A139" s="98"/>
      <c r="B139" s="97"/>
      <c r="C139" s="27" t="s">
        <v>775</v>
      </c>
      <c r="D139" s="33" t="s">
        <v>17</v>
      </c>
      <c r="E139" s="33"/>
      <c r="F139" s="32" t="s">
        <v>58</v>
      </c>
      <c r="G139" s="40">
        <v>1</v>
      </c>
      <c r="H139" s="32" t="s">
        <v>372</v>
      </c>
      <c r="I139" s="35" t="s">
        <v>17</v>
      </c>
      <c r="J139" s="35" t="s">
        <v>17</v>
      </c>
      <c r="K139" s="35"/>
      <c r="L139" s="36">
        <v>62857142.857142858</v>
      </c>
      <c r="M139" s="36">
        <v>157142857.14285713</v>
      </c>
      <c r="N139" s="36">
        <v>0</v>
      </c>
      <c r="O139" s="36">
        <f>+M139+L139</f>
        <v>220000000</v>
      </c>
      <c r="P139" s="87"/>
      <c r="Q139" s="87"/>
      <c r="R139" s="87"/>
      <c r="S139" s="21"/>
      <c r="T139" s="1"/>
      <c r="U139" s="1"/>
      <c r="V139" s="1"/>
      <c r="W139" s="1"/>
      <c r="X139" s="1"/>
      <c r="Y139" s="1"/>
    </row>
    <row r="140" spans="1:25" ht="69.75" customHeight="1" x14ac:dyDescent="0.25">
      <c r="A140" s="98"/>
      <c r="B140" s="97" t="s">
        <v>655</v>
      </c>
      <c r="C140" s="27" t="s">
        <v>748</v>
      </c>
      <c r="D140" s="33" t="s">
        <v>55</v>
      </c>
      <c r="E140" s="33"/>
      <c r="F140" s="32" t="s">
        <v>64</v>
      </c>
      <c r="G140" s="32">
        <v>1</v>
      </c>
      <c r="H140" s="32" t="s">
        <v>373</v>
      </c>
      <c r="I140" s="35" t="s">
        <v>17</v>
      </c>
      <c r="J140" s="35" t="s">
        <v>17</v>
      </c>
      <c r="K140" s="35" t="s">
        <v>17</v>
      </c>
      <c r="L140" s="36">
        <v>6800000000</v>
      </c>
      <c r="M140" s="36">
        <v>13600000000</v>
      </c>
      <c r="N140" s="36">
        <v>10200000000</v>
      </c>
      <c r="O140" s="36">
        <v>30600000000</v>
      </c>
      <c r="P140" s="85" t="s">
        <v>177</v>
      </c>
      <c r="Q140" s="85" t="s">
        <v>266</v>
      </c>
      <c r="R140" s="85" t="s">
        <v>268</v>
      </c>
      <c r="S140" s="21"/>
      <c r="T140" s="1"/>
      <c r="U140" s="1"/>
      <c r="V140" s="1"/>
      <c r="W140" s="1"/>
      <c r="X140" s="1"/>
      <c r="Y140" s="1"/>
    </row>
    <row r="141" spans="1:25" ht="113.25" customHeight="1" x14ac:dyDescent="0.25">
      <c r="A141" s="98"/>
      <c r="B141" s="97"/>
      <c r="C141" s="27" t="s">
        <v>749</v>
      </c>
      <c r="D141" s="33" t="s">
        <v>55</v>
      </c>
      <c r="E141" s="35" t="s">
        <v>55</v>
      </c>
      <c r="F141" s="32" t="s">
        <v>59</v>
      </c>
      <c r="G141" s="40">
        <v>1</v>
      </c>
      <c r="H141" s="32" t="s">
        <v>498</v>
      </c>
      <c r="I141" s="35" t="s">
        <v>17</v>
      </c>
      <c r="J141" s="35" t="s">
        <v>17</v>
      </c>
      <c r="K141" s="35" t="s">
        <v>17</v>
      </c>
      <c r="L141" s="38">
        <v>31000000000</v>
      </c>
      <c r="M141" s="38">
        <v>912000000000</v>
      </c>
      <c r="N141" s="38">
        <v>249000000000</v>
      </c>
      <c r="O141" s="36">
        <f>SUBTOTAL(9,L141:N141)</f>
        <v>1192000000000</v>
      </c>
      <c r="P141" s="86"/>
      <c r="Q141" s="86"/>
      <c r="R141" s="86"/>
      <c r="S141" s="21"/>
      <c r="T141" s="1"/>
      <c r="U141" s="1"/>
      <c r="V141" s="1"/>
      <c r="W141" s="1"/>
      <c r="X141" s="1"/>
      <c r="Y141" s="1"/>
    </row>
    <row r="142" spans="1:25" ht="75" customHeight="1" x14ac:dyDescent="0.25">
      <c r="A142" s="98"/>
      <c r="B142" s="97"/>
      <c r="C142" s="27" t="s">
        <v>750</v>
      </c>
      <c r="D142" s="33" t="s">
        <v>55</v>
      </c>
      <c r="E142" s="33"/>
      <c r="F142" s="32" t="s">
        <v>58</v>
      </c>
      <c r="G142" s="40">
        <v>1</v>
      </c>
      <c r="H142" s="32" t="s">
        <v>379</v>
      </c>
      <c r="I142" s="35" t="s">
        <v>17</v>
      </c>
      <c r="J142" s="35" t="s">
        <v>17</v>
      </c>
      <c r="K142" s="35"/>
      <c r="L142" s="36">
        <v>630000000</v>
      </c>
      <c r="M142" s="36">
        <v>1260000000</v>
      </c>
      <c r="N142" s="36">
        <v>0</v>
      </c>
      <c r="O142" s="36">
        <v>1890000000</v>
      </c>
      <c r="P142" s="86"/>
      <c r="Q142" s="86"/>
      <c r="R142" s="86"/>
      <c r="S142" s="21"/>
      <c r="T142" s="1"/>
      <c r="U142" s="1"/>
      <c r="V142" s="1"/>
      <c r="W142" s="1"/>
      <c r="X142" s="1"/>
      <c r="Y142" s="1"/>
    </row>
    <row r="143" spans="1:25" ht="32.25" customHeight="1" x14ac:dyDescent="0.25">
      <c r="A143" s="98"/>
      <c r="B143" s="97"/>
      <c r="C143" s="27" t="s">
        <v>751</v>
      </c>
      <c r="D143" s="33" t="s">
        <v>55</v>
      </c>
      <c r="E143" s="33" t="s">
        <v>55</v>
      </c>
      <c r="F143" s="42" t="s">
        <v>60</v>
      </c>
      <c r="G143" s="42">
        <v>1</v>
      </c>
      <c r="H143" s="32" t="s">
        <v>374</v>
      </c>
      <c r="I143" s="35" t="s">
        <v>17</v>
      </c>
      <c r="J143" s="35" t="s">
        <v>17</v>
      </c>
      <c r="K143" s="35" t="s">
        <v>17</v>
      </c>
      <c r="L143" s="36">
        <v>39000000000</v>
      </c>
      <c r="M143" s="36">
        <v>78000000000</v>
      </c>
      <c r="N143" s="36">
        <v>58500000000</v>
      </c>
      <c r="O143" s="36">
        <v>175500000000</v>
      </c>
      <c r="P143" s="86"/>
      <c r="Q143" s="86"/>
      <c r="R143" s="86"/>
      <c r="S143" s="21"/>
      <c r="T143" s="1"/>
      <c r="U143" s="1"/>
      <c r="V143" s="1"/>
      <c r="W143" s="1"/>
      <c r="X143" s="1"/>
      <c r="Y143" s="1"/>
    </row>
    <row r="144" spans="1:25" ht="34.5" customHeight="1" x14ac:dyDescent="0.25">
      <c r="A144" s="98"/>
      <c r="B144" s="97"/>
      <c r="C144" s="27" t="s">
        <v>752</v>
      </c>
      <c r="D144" s="33" t="s">
        <v>55</v>
      </c>
      <c r="E144" s="33" t="s">
        <v>55</v>
      </c>
      <c r="F144" s="42" t="s">
        <v>60</v>
      </c>
      <c r="G144" s="42">
        <v>1</v>
      </c>
      <c r="H144" s="32" t="s">
        <v>376</v>
      </c>
      <c r="I144" s="35" t="s">
        <v>17</v>
      </c>
      <c r="J144" s="35" t="s">
        <v>17</v>
      </c>
      <c r="K144" s="35" t="s">
        <v>17</v>
      </c>
      <c r="L144" s="36">
        <v>39000000000</v>
      </c>
      <c r="M144" s="36">
        <v>78000000000</v>
      </c>
      <c r="N144" s="36">
        <v>58500000000</v>
      </c>
      <c r="O144" s="36">
        <v>175500000000</v>
      </c>
      <c r="P144" s="86"/>
      <c r="Q144" s="86"/>
      <c r="R144" s="86"/>
      <c r="S144" s="21"/>
      <c r="T144" s="1"/>
      <c r="U144" s="1"/>
      <c r="V144" s="1"/>
      <c r="W144" s="1"/>
      <c r="X144" s="1"/>
      <c r="Y144" s="1"/>
    </row>
    <row r="145" spans="1:25" ht="47.25" customHeight="1" x14ac:dyDescent="0.25">
      <c r="A145" s="98"/>
      <c r="B145" s="97"/>
      <c r="C145" s="27" t="s">
        <v>753</v>
      </c>
      <c r="D145" s="33" t="s">
        <v>55</v>
      </c>
      <c r="E145" s="33" t="s">
        <v>55</v>
      </c>
      <c r="F145" s="32" t="s">
        <v>601</v>
      </c>
      <c r="G145" s="32">
        <v>1</v>
      </c>
      <c r="H145" s="32" t="s">
        <v>377</v>
      </c>
      <c r="I145" s="35" t="s">
        <v>17</v>
      </c>
      <c r="J145" s="35" t="s">
        <v>17</v>
      </c>
      <c r="K145" s="35" t="s">
        <v>17</v>
      </c>
      <c r="L145" s="36">
        <v>500000000000</v>
      </c>
      <c r="M145" s="36">
        <v>5000000000000</v>
      </c>
      <c r="N145" s="36">
        <v>10000000000000</v>
      </c>
      <c r="O145" s="36">
        <v>15500000000000</v>
      </c>
      <c r="P145" s="86"/>
      <c r="Q145" s="86"/>
      <c r="R145" s="86"/>
      <c r="S145" s="21"/>
      <c r="T145" s="1"/>
      <c r="U145" s="1"/>
      <c r="V145" s="1"/>
      <c r="W145" s="1"/>
      <c r="X145" s="1"/>
      <c r="Y145" s="1"/>
    </row>
    <row r="146" spans="1:25" ht="61.5" customHeight="1" x14ac:dyDescent="0.25">
      <c r="A146" s="98"/>
      <c r="B146" s="97"/>
      <c r="C146" s="27" t="s">
        <v>754</v>
      </c>
      <c r="D146" s="33" t="s">
        <v>17</v>
      </c>
      <c r="E146" s="33" t="s">
        <v>17</v>
      </c>
      <c r="F146" s="42" t="s">
        <v>60</v>
      </c>
      <c r="G146" s="42">
        <v>1</v>
      </c>
      <c r="H146" s="47" t="s">
        <v>378</v>
      </c>
      <c r="I146" s="35" t="s">
        <v>17</v>
      </c>
      <c r="J146" s="35" t="s">
        <v>17</v>
      </c>
      <c r="K146" s="35" t="s">
        <v>17</v>
      </c>
      <c r="L146" s="36">
        <v>75000000000</v>
      </c>
      <c r="M146" s="36">
        <v>150000000000</v>
      </c>
      <c r="N146" s="36">
        <v>112500000000</v>
      </c>
      <c r="O146" s="36">
        <v>337500000000</v>
      </c>
      <c r="P146" s="86"/>
      <c r="Q146" s="86"/>
      <c r="R146" s="86"/>
      <c r="S146" s="21"/>
      <c r="T146" s="1"/>
      <c r="U146" s="1"/>
      <c r="V146" s="1"/>
      <c r="W146" s="1"/>
      <c r="X146" s="1"/>
      <c r="Y146" s="1"/>
    </row>
    <row r="147" spans="1:25" ht="93" customHeight="1" x14ac:dyDescent="0.25">
      <c r="A147" s="98"/>
      <c r="B147" s="97"/>
      <c r="C147" s="27" t="s">
        <v>755</v>
      </c>
      <c r="D147" s="33" t="s">
        <v>17</v>
      </c>
      <c r="E147" s="33" t="s">
        <v>17</v>
      </c>
      <c r="F147" s="32" t="s">
        <v>58</v>
      </c>
      <c r="G147" s="32">
        <v>1</v>
      </c>
      <c r="H147" s="32" t="s">
        <v>373</v>
      </c>
      <c r="I147" s="35" t="s">
        <v>17</v>
      </c>
      <c r="J147" s="35" t="s">
        <v>17</v>
      </c>
      <c r="K147" s="35"/>
      <c r="L147" s="36">
        <v>2500000000</v>
      </c>
      <c r="M147" s="36">
        <v>5000000000</v>
      </c>
      <c r="N147" s="36">
        <v>0</v>
      </c>
      <c r="O147" s="36">
        <v>7500000000</v>
      </c>
      <c r="P147" s="86"/>
      <c r="Q147" s="86"/>
      <c r="R147" s="86"/>
      <c r="S147" s="21"/>
      <c r="T147" s="1"/>
      <c r="U147" s="1"/>
      <c r="V147" s="1"/>
      <c r="W147" s="1"/>
      <c r="X147" s="1"/>
      <c r="Y147" s="1"/>
    </row>
    <row r="148" spans="1:25" ht="72.75" customHeight="1" x14ac:dyDescent="0.25">
      <c r="A148" s="98"/>
      <c r="B148" s="97"/>
      <c r="C148" s="27" t="s">
        <v>756</v>
      </c>
      <c r="D148" s="33" t="s">
        <v>17</v>
      </c>
      <c r="E148" s="33"/>
      <c r="F148" s="42" t="s">
        <v>60</v>
      </c>
      <c r="G148" s="48">
        <v>1</v>
      </c>
      <c r="H148" s="32" t="s">
        <v>379</v>
      </c>
      <c r="I148" s="35" t="s">
        <v>17</v>
      </c>
      <c r="J148" s="35" t="s">
        <v>17</v>
      </c>
      <c r="K148" s="35" t="s">
        <v>17</v>
      </c>
      <c r="L148" s="36">
        <v>63000</v>
      </c>
      <c r="M148" s="36">
        <v>126000</v>
      </c>
      <c r="N148" s="36">
        <v>94500</v>
      </c>
      <c r="O148" s="36">
        <v>283500</v>
      </c>
      <c r="P148" s="86"/>
      <c r="Q148" s="86"/>
      <c r="R148" s="86"/>
      <c r="S148" s="21"/>
      <c r="T148" s="1"/>
      <c r="U148" s="1"/>
      <c r="V148" s="1"/>
      <c r="W148" s="1"/>
      <c r="X148" s="1"/>
      <c r="Y148" s="1"/>
    </row>
    <row r="149" spans="1:25" ht="39" x14ac:dyDescent="0.25">
      <c r="A149" s="98"/>
      <c r="B149" s="97"/>
      <c r="C149" s="27" t="s">
        <v>757</v>
      </c>
      <c r="D149" s="33" t="s">
        <v>17</v>
      </c>
      <c r="E149" s="33" t="s">
        <v>17</v>
      </c>
      <c r="F149" s="42" t="s">
        <v>60</v>
      </c>
      <c r="G149" s="42">
        <v>1</v>
      </c>
      <c r="H149" s="47" t="s">
        <v>373</v>
      </c>
      <c r="I149" s="35" t="s">
        <v>17</v>
      </c>
      <c r="J149" s="35" t="s">
        <v>17</v>
      </c>
      <c r="K149" s="35"/>
      <c r="L149" s="36">
        <v>630000000</v>
      </c>
      <c r="M149" s="36">
        <v>1260000000</v>
      </c>
      <c r="N149" s="36">
        <v>0</v>
      </c>
      <c r="O149" s="36">
        <v>1890000000</v>
      </c>
      <c r="P149" s="86"/>
      <c r="Q149" s="86"/>
      <c r="R149" s="86"/>
      <c r="S149" s="21"/>
      <c r="T149" s="1"/>
      <c r="U149" s="1"/>
      <c r="V149" s="1"/>
      <c r="W149" s="1"/>
      <c r="X149" s="1"/>
      <c r="Y149" s="1"/>
    </row>
    <row r="150" spans="1:25" ht="74.25" customHeight="1" x14ac:dyDescent="0.25">
      <c r="A150" s="98"/>
      <c r="B150" s="97"/>
      <c r="C150" s="27" t="s">
        <v>758</v>
      </c>
      <c r="D150" s="33" t="s">
        <v>17</v>
      </c>
      <c r="E150" s="33"/>
      <c r="F150" s="42" t="s">
        <v>60</v>
      </c>
      <c r="G150" s="48">
        <v>1</v>
      </c>
      <c r="H150" s="32" t="s">
        <v>379</v>
      </c>
      <c r="I150" s="35" t="s">
        <v>17</v>
      </c>
      <c r="J150" s="35" t="s">
        <v>17</v>
      </c>
      <c r="K150" s="35" t="s">
        <v>17</v>
      </c>
      <c r="L150" s="36">
        <v>630000000</v>
      </c>
      <c r="M150" s="36">
        <v>1260000000</v>
      </c>
      <c r="N150" s="36">
        <v>945000000</v>
      </c>
      <c r="O150" s="36">
        <v>2835000000</v>
      </c>
      <c r="P150" s="86"/>
      <c r="Q150" s="86"/>
      <c r="R150" s="86"/>
      <c r="S150" s="21"/>
      <c r="T150" s="1"/>
      <c r="U150" s="1"/>
      <c r="V150" s="1"/>
      <c r="W150" s="1"/>
      <c r="X150" s="1"/>
      <c r="Y150" s="1"/>
    </row>
    <row r="151" spans="1:25" ht="76.5" x14ac:dyDescent="0.25">
      <c r="A151" s="98"/>
      <c r="B151" s="97"/>
      <c r="C151" s="27" t="s">
        <v>759</v>
      </c>
      <c r="D151" s="33" t="s">
        <v>17</v>
      </c>
      <c r="E151" s="33" t="s">
        <v>17</v>
      </c>
      <c r="F151" s="32" t="s">
        <v>61</v>
      </c>
      <c r="G151" s="32">
        <v>1</v>
      </c>
      <c r="H151" s="32" t="s">
        <v>380</v>
      </c>
      <c r="I151" s="35" t="s">
        <v>17</v>
      </c>
      <c r="J151" s="35" t="s">
        <v>17</v>
      </c>
      <c r="K151" s="35" t="s">
        <v>17</v>
      </c>
      <c r="L151" s="36">
        <v>500000000</v>
      </c>
      <c r="M151" s="36">
        <v>1000000000</v>
      </c>
      <c r="N151" s="36">
        <v>750000000</v>
      </c>
      <c r="O151" s="36">
        <v>2250000000</v>
      </c>
      <c r="P151" s="86"/>
      <c r="Q151" s="86"/>
      <c r="R151" s="86"/>
      <c r="S151" s="21"/>
      <c r="T151" s="1"/>
      <c r="U151" s="1"/>
      <c r="V151" s="1"/>
      <c r="W151" s="1"/>
      <c r="X151" s="1"/>
      <c r="Y151" s="1"/>
    </row>
    <row r="152" spans="1:25" ht="111.75" customHeight="1" x14ac:dyDescent="0.25">
      <c r="A152" s="98"/>
      <c r="B152" s="97"/>
      <c r="C152" s="27" t="s">
        <v>760</v>
      </c>
      <c r="D152" s="33" t="s">
        <v>17</v>
      </c>
      <c r="E152" s="33" t="s">
        <v>17</v>
      </c>
      <c r="F152" s="42" t="s">
        <v>60</v>
      </c>
      <c r="G152" s="42">
        <v>1</v>
      </c>
      <c r="H152" s="32" t="s">
        <v>381</v>
      </c>
      <c r="I152" s="35" t="s">
        <v>17</v>
      </c>
      <c r="J152" s="35" t="s">
        <v>17</v>
      </c>
      <c r="K152" s="35" t="s">
        <v>17</v>
      </c>
      <c r="L152" s="36">
        <v>25000000000</v>
      </c>
      <c r="M152" s="36">
        <v>50000000000</v>
      </c>
      <c r="N152" s="36">
        <v>37500000000</v>
      </c>
      <c r="O152" s="36">
        <v>112500000000</v>
      </c>
      <c r="P152" s="86"/>
      <c r="Q152" s="86"/>
      <c r="R152" s="86"/>
      <c r="S152" s="21"/>
      <c r="T152" s="1"/>
      <c r="U152" s="1"/>
      <c r="V152" s="1"/>
      <c r="W152" s="1"/>
      <c r="X152" s="1"/>
      <c r="Y152" s="1"/>
    </row>
    <row r="153" spans="1:25" ht="118.5" customHeight="1" x14ac:dyDescent="0.25">
      <c r="A153" s="98"/>
      <c r="B153" s="97"/>
      <c r="C153" s="27" t="s">
        <v>761</v>
      </c>
      <c r="D153" s="33" t="s">
        <v>17</v>
      </c>
      <c r="E153" s="33" t="s">
        <v>17</v>
      </c>
      <c r="F153" s="32" t="s">
        <v>75</v>
      </c>
      <c r="G153" s="32">
        <v>1</v>
      </c>
      <c r="H153" s="32" t="s">
        <v>382</v>
      </c>
      <c r="I153" s="35" t="s">
        <v>17</v>
      </c>
      <c r="J153" s="35" t="s">
        <v>17</v>
      </c>
      <c r="K153" s="35" t="s">
        <v>17</v>
      </c>
      <c r="L153" s="36">
        <v>300000000</v>
      </c>
      <c r="M153" s="36">
        <v>600000000</v>
      </c>
      <c r="N153" s="36">
        <v>450000000</v>
      </c>
      <c r="O153" s="36">
        <v>1350000000</v>
      </c>
      <c r="P153" s="86"/>
      <c r="Q153" s="86"/>
      <c r="R153" s="86"/>
      <c r="S153" s="21"/>
      <c r="T153" s="1"/>
      <c r="U153" s="1"/>
      <c r="V153" s="1"/>
      <c r="W153" s="1"/>
      <c r="X153" s="1"/>
      <c r="Y153" s="1"/>
    </row>
    <row r="154" spans="1:25" ht="83.25" customHeight="1" x14ac:dyDescent="0.25">
      <c r="A154" s="98"/>
      <c r="B154" s="97"/>
      <c r="C154" s="27" t="s">
        <v>762</v>
      </c>
      <c r="D154" s="33" t="s">
        <v>17</v>
      </c>
      <c r="E154" s="33" t="s">
        <v>17</v>
      </c>
      <c r="F154" s="32" t="s">
        <v>75</v>
      </c>
      <c r="G154" s="40">
        <v>1</v>
      </c>
      <c r="H154" s="32" t="s">
        <v>383</v>
      </c>
      <c r="I154" s="35"/>
      <c r="J154" s="35" t="s">
        <v>17</v>
      </c>
      <c r="K154" s="35" t="s">
        <v>17</v>
      </c>
      <c r="L154" s="36">
        <v>0</v>
      </c>
      <c r="M154" s="36">
        <v>500000000</v>
      </c>
      <c r="N154" s="36">
        <v>750000000</v>
      </c>
      <c r="O154" s="36">
        <v>1250000000</v>
      </c>
      <c r="P154" s="86"/>
      <c r="Q154" s="86"/>
      <c r="R154" s="86"/>
      <c r="S154" s="21"/>
      <c r="T154" s="1"/>
      <c r="U154" s="1"/>
      <c r="V154" s="1"/>
      <c r="W154" s="1"/>
      <c r="X154" s="1"/>
      <c r="Y154" s="1"/>
    </row>
    <row r="155" spans="1:25" ht="84" customHeight="1" x14ac:dyDescent="0.25">
      <c r="A155" s="98"/>
      <c r="B155" s="97"/>
      <c r="C155" s="27" t="s">
        <v>763</v>
      </c>
      <c r="D155" s="33" t="s">
        <v>17</v>
      </c>
      <c r="E155" s="33" t="s">
        <v>17</v>
      </c>
      <c r="F155" s="32" t="s">
        <v>75</v>
      </c>
      <c r="G155" s="32">
        <v>1</v>
      </c>
      <c r="H155" s="32" t="s">
        <v>384</v>
      </c>
      <c r="I155" s="35" t="s">
        <v>17</v>
      </c>
      <c r="J155" s="35" t="s">
        <v>17</v>
      </c>
      <c r="K155" s="35" t="s">
        <v>17</v>
      </c>
      <c r="L155" s="36">
        <v>300000000</v>
      </c>
      <c r="M155" s="36">
        <v>600000000</v>
      </c>
      <c r="N155" s="36">
        <v>450000000</v>
      </c>
      <c r="O155" s="36">
        <v>1350000000</v>
      </c>
      <c r="P155" s="86"/>
      <c r="Q155" s="86"/>
      <c r="R155" s="86"/>
      <c r="S155" s="21"/>
      <c r="T155" s="1"/>
      <c r="U155" s="1"/>
      <c r="V155" s="1"/>
      <c r="W155" s="1"/>
      <c r="X155" s="1"/>
      <c r="Y155" s="1"/>
    </row>
    <row r="156" spans="1:25" ht="78.75" customHeight="1" x14ac:dyDescent="0.25">
      <c r="A156" s="98"/>
      <c r="B156" s="97"/>
      <c r="C156" s="27" t="s">
        <v>764</v>
      </c>
      <c r="D156" s="33" t="s">
        <v>17</v>
      </c>
      <c r="E156" s="33" t="s">
        <v>17</v>
      </c>
      <c r="F156" s="32" t="s">
        <v>75</v>
      </c>
      <c r="G156" s="40">
        <v>1</v>
      </c>
      <c r="H156" s="32" t="s">
        <v>385</v>
      </c>
      <c r="I156" s="35"/>
      <c r="J156" s="35" t="s">
        <v>17</v>
      </c>
      <c r="K156" s="35" t="s">
        <v>17</v>
      </c>
      <c r="L156" s="36">
        <v>0</v>
      </c>
      <c r="M156" s="36">
        <v>500000000</v>
      </c>
      <c r="N156" s="36">
        <v>750000000</v>
      </c>
      <c r="O156" s="36">
        <v>1250000000</v>
      </c>
      <c r="P156" s="86"/>
      <c r="Q156" s="86"/>
      <c r="R156" s="86"/>
      <c r="S156" s="21"/>
      <c r="T156" s="1"/>
      <c r="U156" s="1"/>
      <c r="V156" s="1"/>
      <c r="W156" s="1"/>
      <c r="X156" s="1"/>
      <c r="Y156" s="1"/>
    </row>
    <row r="157" spans="1:25" ht="51" x14ac:dyDescent="0.25">
      <c r="A157" s="98"/>
      <c r="B157" s="97"/>
      <c r="C157" s="27" t="s">
        <v>765</v>
      </c>
      <c r="D157" s="33" t="s">
        <v>17</v>
      </c>
      <c r="E157" s="33" t="s">
        <v>17</v>
      </c>
      <c r="F157" s="32" t="s">
        <v>58</v>
      </c>
      <c r="G157" s="40">
        <v>1</v>
      </c>
      <c r="H157" s="32" t="s">
        <v>387</v>
      </c>
      <c r="I157" s="35" t="s">
        <v>17</v>
      </c>
      <c r="J157" s="35" t="s">
        <v>17</v>
      </c>
      <c r="K157" s="35" t="s">
        <v>17</v>
      </c>
      <c r="L157" s="36">
        <v>240000000</v>
      </c>
      <c r="M157" s="36">
        <v>480000000</v>
      </c>
      <c r="N157" s="36">
        <v>360000000</v>
      </c>
      <c r="O157" s="36">
        <v>1080000000</v>
      </c>
      <c r="P157" s="87"/>
      <c r="Q157" s="87"/>
      <c r="R157" s="87"/>
      <c r="S157" s="21"/>
      <c r="T157" s="1"/>
      <c r="U157" s="1"/>
      <c r="V157" s="1"/>
      <c r="W157" s="1"/>
      <c r="X157" s="1"/>
      <c r="Y157" s="1"/>
    </row>
    <row r="158" spans="1:25" ht="129.75" customHeight="1" x14ac:dyDescent="0.25">
      <c r="A158" s="98"/>
      <c r="B158" s="97" t="s">
        <v>656</v>
      </c>
      <c r="C158" s="27" t="s">
        <v>743</v>
      </c>
      <c r="D158" s="33" t="s">
        <v>17</v>
      </c>
      <c r="E158" s="33" t="s">
        <v>17</v>
      </c>
      <c r="F158" s="32" t="s">
        <v>80</v>
      </c>
      <c r="G158" s="32">
        <v>1</v>
      </c>
      <c r="H158" s="32" t="s">
        <v>388</v>
      </c>
      <c r="I158" s="35" t="s">
        <v>17</v>
      </c>
      <c r="J158" s="35" t="s">
        <v>17</v>
      </c>
      <c r="K158" s="35" t="s">
        <v>17</v>
      </c>
      <c r="L158" s="36">
        <v>1352000000</v>
      </c>
      <c r="M158" s="36">
        <v>2704000000</v>
      </c>
      <c r="N158" s="36">
        <v>2028000000</v>
      </c>
      <c r="O158" s="36">
        <v>6084000000</v>
      </c>
      <c r="P158" s="85" t="s">
        <v>177</v>
      </c>
      <c r="Q158" s="85" t="s">
        <v>266</v>
      </c>
      <c r="R158" s="85" t="s">
        <v>269</v>
      </c>
      <c r="S158" s="21"/>
      <c r="T158" s="1"/>
      <c r="U158" s="1"/>
      <c r="V158" s="1"/>
      <c r="W158" s="1"/>
      <c r="X158" s="1"/>
      <c r="Y158" s="1"/>
    </row>
    <row r="159" spans="1:25" ht="110.25" customHeight="1" x14ac:dyDescent="0.25">
      <c r="A159" s="98"/>
      <c r="B159" s="97"/>
      <c r="C159" s="27" t="s">
        <v>744</v>
      </c>
      <c r="D159" s="33" t="s">
        <v>17</v>
      </c>
      <c r="E159" s="33" t="s">
        <v>17</v>
      </c>
      <c r="F159" s="32" t="s">
        <v>81</v>
      </c>
      <c r="G159" s="32">
        <v>1</v>
      </c>
      <c r="H159" s="32" t="s">
        <v>585</v>
      </c>
      <c r="I159" s="35" t="s">
        <v>17</v>
      </c>
      <c r="J159" s="35" t="s">
        <v>17</v>
      </c>
      <c r="K159" s="35" t="s">
        <v>17</v>
      </c>
      <c r="L159" s="36">
        <v>35000000000</v>
      </c>
      <c r="M159" s="36">
        <v>70000000000</v>
      </c>
      <c r="N159" s="36">
        <v>52500000000</v>
      </c>
      <c r="O159" s="36">
        <v>157500000000</v>
      </c>
      <c r="P159" s="86"/>
      <c r="Q159" s="86"/>
      <c r="R159" s="86"/>
      <c r="S159" s="21"/>
      <c r="T159" s="1"/>
      <c r="U159" s="1"/>
      <c r="V159" s="1"/>
      <c r="W159" s="1"/>
      <c r="X159" s="1"/>
      <c r="Y159" s="1"/>
    </row>
    <row r="160" spans="1:25" ht="134.25" customHeight="1" x14ac:dyDescent="0.25">
      <c r="A160" s="98"/>
      <c r="B160" s="97"/>
      <c r="C160" s="27" t="s">
        <v>745</v>
      </c>
      <c r="D160" s="33" t="s">
        <v>17</v>
      </c>
      <c r="E160" s="33" t="s">
        <v>17</v>
      </c>
      <c r="F160" s="32" t="s">
        <v>80</v>
      </c>
      <c r="G160" s="32">
        <v>1</v>
      </c>
      <c r="H160" s="32" t="s">
        <v>389</v>
      </c>
      <c r="I160" s="35" t="s">
        <v>17</v>
      </c>
      <c r="J160" s="35" t="s">
        <v>17</v>
      </c>
      <c r="K160" s="35"/>
      <c r="L160" s="36">
        <v>1000000000</v>
      </c>
      <c r="M160" s="36">
        <v>2000000000</v>
      </c>
      <c r="N160" s="36">
        <v>0</v>
      </c>
      <c r="O160" s="36">
        <v>3000000000</v>
      </c>
      <c r="P160" s="86"/>
      <c r="Q160" s="86"/>
      <c r="R160" s="86"/>
      <c r="S160" s="21"/>
      <c r="T160" s="1"/>
      <c r="U160" s="1"/>
      <c r="V160" s="1"/>
      <c r="W160" s="1"/>
      <c r="X160" s="1"/>
      <c r="Y160" s="1"/>
    </row>
    <row r="161" spans="1:25" ht="72" customHeight="1" x14ac:dyDescent="0.25">
      <c r="A161" s="98"/>
      <c r="B161" s="97"/>
      <c r="C161" s="27" t="s">
        <v>746</v>
      </c>
      <c r="D161" s="33" t="s">
        <v>17</v>
      </c>
      <c r="E161" s="33" t="s">
        <v>17</v>
      </c>
      <c r="F161" s="32" t="s">
        <v>80</v>
      </c>
      <c r="G161" s="32">
        <v>1</v>
      </c>
      <c r="H161" s="32" t="s">
        <v>390</v>
      </c>
      <c r="I161" s="35"/>
      <c r="J161" s="35" t="s">
        <v>17</v>
      </c>
      <c r="K161" s="35" t="s">
        <v>17</v>
      </c>
      <c r="L161" s="36">
        <v>0</v>
      </c>
      <c r="M161" s="36">
        <v>500000000</v>
      </c>
      <c r="N161" s="36">
        <v>750000000</v>
      </c>
      <c r="O161" s="36">
        <v>1250000000</v>
      </c>
      <c r="P161" s="86"/>
      <c r="Q161" s="86"/>
      <c r="R161" s="86"/>
      <c r="S161" s="21"/>
      <c r="T161" s="1"/>
      <c r="U161" s="1"/>
      <c r="V161" s="1"/>
      <c r="W161" s="1"/>
      <c r="X161" s="1"/>
      <c r="Y161" s="1"/>
    </row>
    <row r="162" spans="1:25" ht="113.25" customHeight="1" x14ac:dyDescent="0.25">
      <c r="A162" s="98"/>
      <c r="B162" s="97"/>
      <c r="C162" s="27" t="s">
        <v>747</v>
      </c>
      <c r="D162" s="33" t="s">
        <v>17</v>
      </c>
      <c r="E162" s="33" t="s">
        <v>17</v>
      </c>
      <c r="F162" s="32" t="s">
        <v>163</v>
      </c>
      <c r="G162" s="40">
        <v>1</v>
      </c>
      <c r="H162" s="32" t="s">
        <v>391</v>
      </c>
      <c r="I162" s="35"/>
      <c r="J162" s="35" t="s">
        <v>17</v>
      </c>
      <c r="K162" s="35" t="s">
        <v>17</v>
      </c>
      <c r="L162" s="36">
        <v>0</v>
      </c>
      <c r="M162" s="36">
        <v>500000000</v>
      </c>
      <c r="N162" s="36">
        <v>750000000</v>
      </c>
      <c r="O162" s="36">
        <v>1250000000</v>
      </c>
      <c r="P162" s="87"/>
      <c r="Q162" s="87"/>
      <c r="R162" s="87"/>
      <c r="S162" s="21"/>
      <c r="T162" s="1"/>
      <c r="U162" s="1"/>
      <c r="V162" s="1"/>
      <c r="W162" s="1"/>
      <c r="X162" s="1"/>
      <c r="Y162" s="1"/>
    </row>
    <row r="163" spans="1:25" s="24" customFormat="1" ht="228" customHeight="1" x14ac:dyDescent="0.25">
      <c r="A163" s="98"/>
      <c r="B163" s="42" t="s">
        <v>657</v>
      </c>
      <c r="C163" s="27" t="s">
        <v>742</v>
      </c>
      <c r="D163" s="33" t="s">
        <v>17</v>
      </c>
      <c r="E163" s="33"/>
      <c r="F163" s="32" t="s">
        <v>166</v>
      </c>
      <c r="G163" s="32">
        <v>1</v>
      </c>
      <c r="H163" s="32" t="s">
        <v>392</v>
      </c>
      <c r="I163" s="35"/>
      <c r="J163" s="35" t="s">
        <v>17</v>
      </c>
      <c r="K163" s="35" t="s">
        <v>17</v>
      </c>
      <c r="L163" s="36">
        <v>0</v>
      </c>
      <c r="M163" s="36">
        <v>500000000000</v>
      </c>
      <c r="N163" s="36">
        <v>750000000000</v>
      </c>
      <c r="O163" s="36">
        <v>1250000000000</v>
      </c>
      <c r="P163" s="27" t="s">
        <v>177</v>
      </c>
      <c r="Q163" s="27" t="s">
        <v>266</v>
      </c>
      <c r="R163" s="27" t="s">
        <v>270</v>
      </c>
      <c r="S163" s="22"/>
      <c r="T163" s="23"/>
      <c r="U163" s="23"/>
      <c r="V163" s="23"/>
      <c r="W163" s="23"/>
      <c r="X163" s="23"/>
      <c r="Y163" s="23"/>
    </row>
    <row r="164" spans="1:25" s="24" customFormat="1" ht="136.5" customHeight="1" x14ac:dyDescent="0.25">
      <c r="A164" s="81" t="s">
        <v>591</v>
      </c>
      <c r="B164" s="97" t="s">
        <v>658</v>
      </c>
      <c r="C164" s="27" t="s">
        <v>933</v>
      </c>
      <c r="D164" s="33" t="s">
        <v>17</v>
      </c>
      <c r="E164" s="33"/>
      <c r="F164" s="32" t="s">
        <v>83</v>
      </c>
      <c r="G164" s="32">
        <v>1</v>
      </c>
      <c r="H164" s="32" t="s">
        <v>393</v>
      </c>
      <c r="I164" s="33"/>
      <c r="J164" s="33" t="s">
        <v>17</v>
      </c>
      <c r="K164" s="33"/>
      <c r="L164" s="36">
        <v>0</v>
      </c>
      <c r="M164" s="36">
        <v>0</v>
      </c>
      <c r="N164" s="36">
        <v>320000000</v>
      </c>
      <c r="O164" s="36">
        <v>320000000</v>
      </c>
      <c r="P164" s="85" t="s">
        <v>178</v>
      </c>
      <c r="Q164" s="85" t="s">
        <v>271</v>
      </c>
      <c r="R164" s="85" t="s">
        <v>500</v>
      </c>
      <c r="S164" s="22"/>
      <c r="T164" s="23"/>
      <c r="U164" s="23"/>
      <c r="V164" s="23"/>
      <c r="W164" s="23"/>
      <c r="X164" s="23"/>
      <c r="Y164" s="23"/>
    </row>
    <row r="165" spans="1:25" s="24" customFormat="1" ht="132" customHeight="1" x14ac:dyDescent="0.25">
      <c r="A165" s="83"/>
      <c r="B165" s="97"/>
      <c r="C165" s="27" t="s">
        <v>931</v>
      </c>
      <c r="D165" s="33" t="s">
        <v>17</v>
      </c>
      <c r="E165" s="33"/>
      <c r="F165" s="32" t="s">
        <v>83</v>
      </c>
      <c r="G165" s="32">
        <v>1</v>
      </c>
      <c r="H165" s="32" t="s">
        <v>394</v>
      </c>
      <c r="I165" s="33"/>
      <c r="J165" s="33" t="s">
        <v>17</v>
      </c>
      <c r="K165" s="33"/>
      <c r="L165" s="36">
        <v>0</v>
      </c>
      <c r="M165" s="36">
        <v>0</v>
      </c>
      <c r="N165" s="36">
        <v>320000000</v>
      </c>
      <c r="O165" s="36">
        <v>320000000</v>
      </c>
      <c r="P165" s="86"/>
      <c r="Q165" s="86"/>
      <c r="R165" s="86"/>
      <c r="S165" s="22"/>
      <c r="T165" s="23"/>
      <c r="U165" s="23"/>
      <c r="V165" s="23"/>
      <c r="W165" s="23"/>
      <c r="X165" s="23"/>
      <c r="Y165" s="23"/>
    </row>
    <row r="166" spans="1:25" s="24" customFormat="1" ht="138.75" customHeight="1" x14ac:dyDescent="0.25">
      <c r="A166" s="83"/>
      <c r="B166" s="97"/>
      <c r="C166" s="27" t="s">
        <v>932</v>
      </c>
      <c r="D166" s="33" t="s">
        <v>17</v>
      </c>
      <c r="E166" s="33"/>
      <c r="F166" s="32" t="s">
        <v>83</v>
      </c>
      <c r="G166" s="32">
        <v>1</v>
      </c>
      <c r="H166" s="32" t="s">
        <v>395</v>
      </c>
      <c r="I166" s="33"/>
      <c r="J166" s="33" t="s">
        <v>17</v>
      </c>
      <c r="K166" s="33"/>
      <c r="L166" s="36">
        <v>320000000</v>
      </c>
      <c r="M166" s="36">
        <v>0</v>
      </c>
      <c r="N166" s="36">
        <v>0</v>
      </c>
      <c r="O166" s="36">
        <v>320000000</v>
      </c>
      <c r="P166" s="86"/>
      <c r="Q166" s="86"/>
      <c r="R166" s="86"/>
      <c r="S166" s="22"/>
      <c r="T166" s="23"/>
      <c r="U166" s="23"/>
      <c r="V166" s="23"/>
      <c r="W166" s="23"/>
      <c r="X166" s="23"/>
      <c r="Y166" s="23"/>
    </row>
    <row r="167" spans="1:25" s="24" customFormat="1" ht="133.5" customHeight="1" x14ac:dyDescent="0.25">
      <c r="A167" s="83"/>
      <c r="B167" s="97"/>
      <c r="C167" s="27" t="s">
        <v>934</v>
      </c>
      <c r="D167" s="33" t="s">
        <v>17</v>
      </c>
      <c r="E167" s="33"/>
      <c r="F167" s="32" t="s">
        <v>83</v>
      </c>
      <c r="G167" s="32">
        <v>1</v>
      </c>
      <c r="H167" s="32" t="s">
        <v>396</v>
      </c>
      <c r="I167" s="33"/>
      <c r="J167" s="33" t="s">
        <v>17</v>
      </c>
      <c r="K167" s="33"/>
      <c r="L167" s="36">
        <v>0</v>
      </c>
      <c r="M167" s="36">
        <v>0</v>
      </c>
      <c r="N167" s="36">
        <v>320000000</v>
      </c>
      <c r="O167" s="36">
        <v>320000000</v>
      </c>
      <c r="P167" s="86"/>
      <c r="Q167" s="86"/>
      <c r="R167" s="86"/>
      <c r="S167" s="22"/>
      <c r="T167" s="23"/>
      <c r="U167" s="23"/>
      <c r="V167" s="23"/>
      <c r="W167" s="23"/>
      <c r="X167" s="23"/>
      <c r="Y167" s="23"/>
    </row>
    <row r="168" spans="1:25" s="24" customFormat="1" ht="139.5" customHeight="1" x14ac:dyDescent="0.25">
      <c r="A168" s="83"/>
      <c r="B168" s="97"/>
      <c r="C168" s="27" t="s">
        <v>935</v>
      </c>
      <c r="D168" s="33" t="s">
        <v>17</v>
      </c>
      <c r="E168" s="33"/>
      <c r="F168" s="32" t="s">
        <v>83</v>
      </c>
      <c r="G168" s="32">
        <v>1</v>
      </c>
      <c r="H168" s="32" t="s">
        <v>397</v>
      </c>
      <c r="I168" s="33"/>
      <c r="J168" s="33" t="s">
        <v>17</v>
      </c>
      <c r="K168" s="33"/>
      <c r="L168" s="36">
        <v>0</v>
      </c>
      <c r="M168" s="36">
        <v>320000000</v>
      </c>
      <c r="N168" s="36">
        <v>0</v>
      </c>
      <c r="O168" s="36">
        <v>320000000</v>
      </c>
      <c r="P168" s="86"/>
      <c r="Q168" s="86"/>
      <c r="R168" s="86"/>
      <c r="S168" s="22"/>
      <c r="T168" s="23"/>
      <c r="U168" s="23"/>
      <c r="V168" s="23"/>
      <c r="W168" s="23"/>
      <c r="X168" s="23"/>
      <c r="Y168" s="23"/>
    </row>
    <row r="169" spans="1:25" s="24" customFormat="1" ht="138" customHeight="1" x14ac:dyDescent="0.25">
      <c r="A169" s="83"/>
      <c r="B169" s="97"/>
      <c r="C169" s="27" t="s">
        <v>735</v>
      </c>
      <c r="D169" s="33" t="s">
        <v>17</v>
      </c>
      <c r="E169" s="33"/>
      <c r="F169" s="32" t="s">
        <v>83</v>
      </c>
      <c r="G169" s="32">
        <v>1</v>
      </c>
      <c r="H169" s="32" t="s">
        <v>398</v>
      </c>
      <c r="I169" s="33"/>
      <c r="J169" s="33" t="s">
        <v>17</v>
      </c>
      <c r="K169" s="33"/>
      <c r="L169" s="36">
        <v>0</v>
      </c>
      <c r="M169" s="36">
        <v>0</v>
      </c>
      <c r="N169" s="36">
        <v>320000000</v>
      </c>
      <c r="O169" s="36">
        <v>320000000</v>
      </c>
      <c r="P169" s="86"/>
      <c r="Q169" s="86"/>
      <c r="R169" s="86"/>
      <c r="S169" s="22"/>
      <c r="T169" s="23"/>
      <c r="U169" s="23"/>
      <c r="V169" s="23"/>
      <c r="W169" s="23"/>
      <c r="X169" s="23"/>
      <c r="Y169" s="23"/>
    </row>
    <row r="170" spans="1:25" s="24" customFormat="1" ht="137.25" customHeight="1" x14ac:dyDescent="0.25">
      <c r="A170" s="83"/>
      <c r="B170" s="97"/>
      <c r="C170" s="27" t="s">
        <v>936</v>
      </c>
      <c r="D170" s="33" t="s">
        <v>17</v>
      </c>
      <c r="E170" s="33"/>
      <c r="F170" s="32" t="s">
        <v>83</v>
      </c>
      <c r="G170" s="32">
        <v>1</v>
      </c>
      <c r="H170" s="32" t="s">
        <v>399</v>
      </c>
      <c r="I170" s="33"/>
      <c r="J170" s="33" t="s">
        <v>17</v>
      </c>
      <c r="K170" s="33"/>
      <c r="L170" s="36">
        <v>0</v>
      </c>
      <c r="M170" s="36">
        <v>0</v>
      </c>
      <c r="N170" s="36">
        <v>320000000</v>
      </c>
      <c r="O170" s="36">
        <v>320000000</v>
      </c>
      <c r="P170" s="86"/>
      <c r="Q170" s="86"/>
      <c r="R170" s="86"/>
      <c r="S170" s="22"/>
      <c r="T170" s="23"/>
      <c r="U170" s="23"/>
      <c r="V170" s="23"/>
      <c r="W170" s="23"/>
      <c r="X170" s="23"/>
      <c r="Y170" s="23"/>
    </row>
    <row r="171" spans="1:25" s="24" customFormat="1" ht="108" customHeight="1" x14ac:dyDescent="0.25">
      <c r="A171" s="83"/>
      <c r="B171" s="97"/>
      <c r="C171" s="27" t="s">
        <v>948</v>
      </c>
      <c r="D171" s="33" t="s">
        <v>17</v>
      </c>
      <c r="E171" s="33"/>
      <c r="F171" s="32" t="s">
        <v>83</v>
      </c>
      <c r="G171" s="32">
        <v>1</v>
      </c>
      <c r="H171" s="32" t="s">
        <v>400</v>
      </c>
      <c r="I171" s="33" t="s">
        <v>17</v>
      </c>
      <c r="J171" s="33"/>
      <c r="K171" s="33"/>
      <c r="L171" s="36">
        <v>0</v>
      </c>
      <c r="M171" s="36">
        <v>0</v>
      </c>
      <c r="N171" s="36">
        <v>320000000</v>
      </c>
      <c r="O171" s="36">
        <v>320000000</v>
      </c>
      <c r="P171" s="86"/>
      <c r="Q171" s="86"/>
      <c r="R171" s="86"/>
      <c r="S171" s="22"/>
      <c r="T171" s="23"/>
      <c r="U171" s="23"/>
      <c r="V171" s="23"/>
      <c r="W171" s="23"/>
      <c r="X171" s="23"/>
      <c r="Y171" s="23"/>
    </row>
    <row r="172" spans="1:25" s="24" customFormat="1" ht="137.25" customHeight="1" x14ac:dyDescent="0.25">
      <c r="A172" s="83"/>
      <c r="B172" s="97"/>
      <c r="C172" s="27" t="s">
        <v>888</v>
      </c>
      <c r="D172" s="33" t="s">
        <v>17</v>
      </c>
      <c r="E172" s="33"/>
      <c r="F172" s="32" t="s">
        <v>83</v>
      </c>
      <c r="G172" s="32">
        <v>1</v>
      </c>
      <c r="H172" s="32" t="s">
        <v>401</v>
      </c>
      <c r="I172" s="33" t="s">
        <v>17</v>
      </c>
      <c r="J172" s="33"/>
      <c r="K172" s="33"/>
      <c r="L172" s="36">
        <v>0</v>
      </c>
      <c r="M172" s="36">
        <v>320000000</v>
      </c>
      <c r="N172" s="36">
        <v>0</v>
      </c>
      <c r="O172" s="36">
        <v>320000000</v>
      </c>
      <c r="P172" s="86"/>
      <c r="Q172" s="86"/>
      <c r="R172" s="86"/>
      <c r="S172" s="22"/>
      <c r="T172" s="23"/>
      <c r="U172" s="23"/>
      <c r="V172" s="23"/>
      <c r="W172" s="23"/>
      <c r="X172" s="23"/>
      <c r="Y172" s="23"/>
    </row>
    <row r="173" spans="1:25" s="24" customFormat="1" ht="135" customHeight="1" x14ac:dyDescent="0.25">
      <c r="A173" s="83"/>
      <c r="B173" s="97"/>
      <c r="C173" s="27" t="s">
        <v>889</v>
      </c>
      <c r="D173" s="33" t="s">
        <v>17</v>
      </c>
      <c r="E173" s="33"/>
      <c r="F173" s="32" t="s">
        <v>83</v>
      </c>
      <c r="G173" s="32">
        <v>1</v>
      </c>
      <c r="H173" s="32" t="s">
        <v>402</v>
      </c>
      <c r="I173" s="33" t="s">
        <v>17</v>
      </c>
      <c r="J173" s="33"/>
      <c r="K173" s="33"/>
      <c r="L173" s="36">
        <v>0</v>
      </c>
      <c r="M173" s="36">
        <v>320000000</v>
      </c>
      <c r="N173" s="36">
        <v>0</v>
      </c>
      <c r="O173" s="36">
        <v>320000000</v>
      </c>
      <c r="P173" s="86"/>
      <c r="Q173" s="86"/>
      <c r="R173" s="86"/>
      <c r="S173" s="22"/>
      <c r="T173" s="23"/>
      <c r="U173" s="23"/>
      <c r="V173" s="23"/>
      <c r="W173" s="23"/>
      <c r="X173" s="23"/>
      <c r="Y173" s="23"/>
    </row>
    <row r="174" spans="1:25" s="24" customFormat="1" ht="135.75" customHeight="1" x14ac:dyDescent="0.25">
      <c r="A174" s="83"/>
      <c r="B174" s="97"/>
      <c r="C174" s="27" t="s">
        <v>890</v>
      </c>
      <c r="D174" s="33" t="s">
        <v>17</v>
      </c>
      <c r="E174" s="33"/>
      <c r="F174" s="32" t="s">
        <v>83</v>
      </c>
      <c r="G174" s="32">
        <v>1</v>
      </c>
      <c r="H174" s="32" t="s">
        <v>403</v>
      </c>
      <c r="I174" s="33" t="s">
        <v>17</v>
      </c>
      <c r="J174" s="33"/>
      <c r="K174" s="33"/>
      <c r="L174" s="36">
        <v>0</v>
      </c>
      <c r="M174" s="36">
        <v>320000000</v>
      </c>
      <c r="N174" s="36">
        <v>0</v>
      </c>
      <c r="O174" s="36">
        <v>320000000</v>
      </c>
      <c r="P174" s="86"/>
      <c r="Q174" s="86"/>
      <c r="R174" s="86"/>
      <c r="S174" s="22"/>
      <c r="T174" s="23"/>
      <c r="U174" s="23"/>
      <c r="V174" s="23"/>
      <c r="W174" s="23"/>
      <c r="X174" s="23"/>
      <c r="Y174" s="23"/>
    </row>
    <row r="175" spans="1:25" s="24" customFormat="1" ht="137.25" customHeight="1" x14ac:dyDescent="0.25">
      <c r="A175" s="83"/>
      <c r="B175" s="97"/>
      <c r="C175" s="27" t="s">
        <v>736</v>
      </c>
      <c r="D175" s="33" t="s">
        <v>17</v>
      </c>
      <c r="E175" s="33"/>
      <c r="F175" s="32" t="s">
        <v>83</v>
      </c>
      <c r="G175" s="32">
        <v>1</v>
      </c>
      <c r="H175" s="32" t="s">
        <v>404</v>
      </c>
      <c r="I175" s="33"/>
      <c r="J175" s="33" t="s">
        <v>17</v>
      </c>
      <c r="K175" s="33"/>
      <c r="L175" s="36">
        <v>0</v>
      </c>
      <c r="M175" s="36">
        <v>0</v>
      </c>
      <c r="N175" s="36">
        <v>320000000</v>
      </c>
      <c r="O175" s="36">
        <v>320000000</v>
      </c>
      <c r="P175" s="86"/>
      <c r="Q175" s="86"/>
      <c r="R175" s="86"/>
      <c r="S175" s="22"/>
      <c r="T175" s="23"/>
      <c r="U175" s="23"/>
      <c r="V175" s="23"/>
      <c r="W175" s="23"/>
      <c r="X175" s="23"/>
      <c r="Y175" s="23"/>
    </row>
    <row r="176" spans="1:25" s="24" customFormat="1" ht="136.5" customHeight="1" x14ac:dyDescent="0.25">
      <c r="A176" s="83"/>
      <c r="B176" s="97"/>
      <c r="C176" s="27" t="s">
        <v>937</v>
      </c>
      <c r="D176" s="33" t="s">
        <v>17</v>
      </c>
      <c r="E176" s="33"/>
      <c r="F176" s="32" t="s">
        <v>83</v>
      </c>
      <c r="G176" s="32">
        <v>1</v>
      </c>
      <c r="H176" s="32" t="s">
        <v>405</v>
      </c>
      <c r="I176" s="33"/>
      <c r="J176" s="33" t="s">
        <v>17</v>
      </c>
      <c r="K176" s="33"/>
      <c r="L176" s="36">
        <v>0</v>
      </c>
      <c r="M176" s="36">
        <v>320000000</v>
      </c>
      <c r="N176" s="36">
        <v>0</v>
      </c>
      <c r="O176" s="36">
        <v>320000000</v>
      </c>
      <c r="P176" s="86"/>
      <c r="Q176" s="86"/>
      <c r="R176" s="86"/>
      <c r="S176" s="22"/>
      <c r="T176" s="23"/>
      <c r="U176" s="23"/>
      <c r="V176" s="23"/>
      <c r="W176" s="23"/>
      <c r="X176" s="23"/>
      <c r="Y176" s="23"/>
    </row>
    <row r="177" spans="1:25" s="24" customFormat="1" ht="134.25" customHeight="1" x14ac:dyDescent="0.25">
      <c r="A177" s="83"/>
      <c r="B177" s="97"/>
      <c r="C177" s="27" t="s">
        <v>737</v>
      </c>
      <c r="D177" s="33" t="s">
        <v>17</v>
      </c>
      <c r="E177" s="33"/>
      <c r="F177" s="32" t="s">
        <v>83</v>
      </c>
      <c r="G177" s="32">
        <v>1</v>
      </c>
      <c r="H177" s="32" t="s">
        <v>406</v>
      </c>
      <c r="I177" s="33"/>
      <c r="J177" s="33" t="s">
        <v>17</v>
      </c>
      <c r="K177" s="33"/>
      <c r="L177" s="36">
        <v>0</v>
      </c>
      <c r="M177" s="36">
        <v>320000000</v>
      </c>
      <c r="N177" s="36">
        <v>0</v>
      </c>
      <c r="O177" s="36">
        <v>320000000</v>
      </c>
      <c r="P177" s="86"/>
      <c r="Q177" s="86"/>
      <c r="R177" s="86"/>
      <c r="S177" s="22"/>
      <c r="T177" s="23"/>
      <c r="U177" s="23"/>
      <c r="V177" s="23"/>
      <c r="W177" s="23"/>
      <c r="X177" s="23"/>
      <c r="Y177" s="23"/>
    </row>
    <row r="178" spans="1:25" s="24" customFormat="1" ht="134.25" customHeight="1" x14ac:dyDescent="0.25">
      <c r="A178" s="83"/>
      <c r="B178" s="97"/>
      <c r="C178" s="27" t="s">
        <v>938</v>
      </c>
      <c r="D178" s="33" t="s">
        <v>17</v>
      </c>
      <c r="E178" s="33"/>
      <c r="F178" s="32" t="s">
        <v>83</v>
      </c>
      <c r="G178" s="32">
        <v>1</v>
      </c>
      <c r="H178" s="32" t="s">
        <v>407</v>
      </c>
      <c r="I178" s="33"/>
      <c r="J178" s="33" t="s">
        <v>17</v>
      </c>
      <c r="K178" s="33"/>
      <c r="L178" s="36">
        <v>0</v>
      </c>
      <c r="M178" s="36">
        <v>0</v>
      </c>
      <c r="N178" s="36">
        <v>320000000</v>
      </c>
      <c r="O178" s="36">
        <v>320000000</v>
      </c>
      <c r="P178" s="86"/>
      <c r="Q178" s="86"/>
      <c r="R178" s="86"/>
      <c r="S178" s="22"/>
      <c r="T178" s="23"/>
      <c r="U178" s="23"/>
      <c r="V178" s="23"/>
      <c r="W178" s="23"/>
      <c r="X178" s="23"/>
      <c r="Y178" s="23"/>
    </row>
    <row r="179" spans="1:25" s="24" customFormat="1" ht="134.25" customHeight="1" x14ac:dyDescent="0.25">
      <c r="A179" s="83"/>
      <c r="B179" s="97"/>
      <c r="C179" s="27" t="s">
        <v>939</v>
      </c>
      <c r="D179" s="33" t="s">
        <v>17</v>
      </c>
      <c r="E179" s="33"/>
      <c r="F179" s="32" t="s">
        <v>83</v>
      </c>
      <c r="G179" s="32">
        <v>1</v>
      </c>
      <c r="H179" s="32" t="s">
        <v>408</v>
      </c>
      <c r="I179" s="33"/>
      <c r="J179" s="33" t="s">
        <v>17</v>
      </c>
      <c r="K179" s="33"/>
      <c r="L179" s="36">
        <v>0</v>
      </c>
      <c r="M179" s="36">
        <v>0</v>
      </c>
      <c r="N179" s="36">
        <v>320000000</v>
      </c>
      <c r="O179" s="36">
        <v>320000000</v>
      </c>
      <c r="P179" s="86"/>
      <c r="Q179" s="86"/>
      <c r="R179" s="86"/>
      <c r="S179" s="22"/>
      <c r="T179" s="23"/>
      <c r="U179" s="23"/>
      <c r="V179" s="23"/>
      <c r="W179" s="23"/>
      <c r="X179" s="23"/>
      <c r="Y179" s="23"/>
    </row>
    <row r="180" spans="1:25" s="24" customFormat="1" ht="134.25" customHeight="1" x14ac:dyDescent="0.25">
      <c r="A180" s="83"/>
      <c r="B180" s="97"/>
      <c r="C180" s="27" t="s">
        <v>940</v>
      </c>
      <c r="D180" s="33" t="s">
        <v>17</v>
      </c>
      <c r="E180" s="33"/>
      <c r="F180" s="32" t="s">
        <v>83</v>
      </c>
      <c r="G180" s="32">
        <v>1</v>
      </c>
      <c r="H180" s="32" t="s">
        <v>409</v>
      </c>
      <c r="I180" s="33"/>
      <c r="J180" s="33" t="s">
        <v>17</v>
      </c>
      <c r="K180" s="33"/>
      <c r="L180" s="36">
        <v>0</v>
      </c>
      <c r="M180" s="36">
        <v>320000000</v>
      </c>
      <c r="N180" s="36">
        <v>0</v>
      </c>
      <c r="O180" s="36">
        <v>320000000</v>
      </c>
      <c r="P180" s="86"/>
      <c r="Q180" s="86"/>
      <c r="R180" s="86"/>
      <c r="S180" s="22"/>
      <c r="T180" s="23"/>
      <c r="U180" s="23"/>
      <c r="V180" s="23"/>
      <c r="W180" s="23"/>
      <c r="X180" s="23"/>
      <c r="Y180" s="23"/>
    </row>
    <row r="181" spans="1:25" s="24" customFormat="1" ht="134.25" customHeight="1" x14ac:dyDescent="0.25">
      <c r="A181" s="83"/>
      <c r="B181" s="97"/>
      <c r="C181" s="27" t="s">
        <v>945</v>
      </c>
      <c r="D181" s="33" t="s">
        <v>17</v>
      </c>
      <c r="E181" s="33"/>
      <c r="F181" s="32" t="s">
        <v>946</v>
      </c>
      <c r="G181" s="32">
        <v>1</v>
      </c>
      <c r="H181" s="32" t="s">
        <v>947</v>
      </c>
      <c r="I181" s="33"/>
      <c r="J181" s="33" t="s">
        <v>17</v>
      </c>
      <c r="K181" s="33"/>
      <c r="L181" s="36">
        <v>0</v>
      </c>
      <c r="M181" s="36">
        <v>0</v>
      </c>
      <c r="N181" s="36">
        <v>320000000</v>
      </c>
      <c r="O181" s="36">
        <v>320000000</v>
      </c>
      <c r="P181" s="86"/>
      <c r="Q181" s="86"/>
      <c r="R181" s="86"/>
      <c r="S181" s="22"/>
      <c r="T181" s="23"/>
      <c r="U181" s="23"/>
      <c r="V181" s="23"/>
      <c r="W181" s="23"/>
      <c r="X181" s="23"/>
      <c r="Y181" s="23"/>
    </row>
    <row r="182" spans="1:25" s="24" customFormat="1" ht="134.25" customHeight="1" x14ac:dyDescent="0.25">
      <c r="A182" s="83"/>
      <c r="B182" s="97"/>
      <c r="C182" s="27" t="s">
        <v>941</v>
      </c>
      <c r="D182" s="33" t="s">
        <v>17</v>
      </c>
      <c r="E182" s="33"/>
      <c r="F182" s="32" t="s">
        <v>83</v>
      </c>
      <c r="G182" s="32">
        <v>1</v>
      </c>
      <c r="H182" s="32" t="s">
        <v>410</v>
      </c>
      <c r="I182" s="33" t="s">
        <v>17</v>
      </c>
      <c r="J182" s="33"/>
      <c r="K182" s="33"/>
      <c r="L182" s="36">
        <v>0</v>
      </c>
      <c r="M182" s="36">
        <v>0</v>
      </c>
      <c r="N182" s="36">
        <v>320000000</v>
      </c>
      <c r="O182" s="36">
        <v>320000000</v>
      </c>
      <c r="P182" s="86"/>
      <c r="Q182" s="86"/>
      <c r="R182" s="86"/>
      <c r="S182" s="22"/>
      <c r="T182" s="23"/>
      <c r="U182" s="23"/>
      <c r="V182" s="23"/>
      <c r="W182" s="23"/>
      <c r="X182" s="23"/>
      <c r="Y182" s="23"/>
    </row>
    <row r="183" spans="1:25" s="24" customFormat="1" ht="134.25" customHeight="1" x14ac:dyDescent="0.25">
      <c r="A183" s="83"/>
      <c r="B183" s="97"/>
      <c r="C183" s="27" t="s">
        <v>891</v>
      </c>
      <c r="D183" s="33" t="s">
        <v>17</v>
      </c>
      <c r="E183" s="33"/>
      <c r="F183" s="32" t="s">
        <v>83</v>
      </c>
      <c r="G183" s="32">
        <v>1</v>
      </c>
      <c r="H183" s="32" t="s">
        <v>411</v>
      </c>
      <c r="I183" s="33" t="s">
        <v>17</v>
      </c>
      <c r="J183" s="33"/>
      <c r="K183" s="33"/>
      <c r="L183" s="36">
        <v>0</v>
      </c>
      <c r="M183" s="36">
        <v>0</v>
      </c>
      <c r="N183" s="36">
        <v>320000000</v>
      </c>
      <c r="O183" s="36">
        <v>320000000</v>
      </c>
      <c r="P183" s="86"/>
      <c r="Q183" s="86"/>
      <c r="R183" s="86"/>
      <c r="S183" s="22"/>
      <c r="T183" s="23"/>
      <c r="U183" s="23"/>
      <c r="V183" s="23"/>
      <c r="W183" s="23"/>
      <c r="X183" s="23"/>
      <c r="Y183" s="23"/>
    </row>
    <row r="184" spans="1:25" s="24" customFormat="1" ht="134.25" customHeight="1" x14ac:dyDescent="0.25">
      <c r="A184" s="83"/>
      <c r="B184" s="97"/>
      <c r="C184" s="27" t="s">
        <v>942</v>
      </c>
      <c r="D184" s="33" t="s">
        <v>17</v>
      </c>
      <c r="E184" s="49"/>
      <c r="F184" s="32" t="s">
        <v>83</v>
      </c>
      <c r="G184" s="32">
        <v>1</v>
      </c>
      <c r="H184" s="32" t="s">
        <v>412</v>
      </c>
      <c r="I184" s="33"/>
      <c r="J184" s="33" t="s">
        <v>17</v>
      </c>
      <c r="K184" s="33"/>
      <c r="L184" s="36">
        <v>0</v>
      </c>
      <c r="M184" s="36">
        <v>0</v>
      </c>
      <c r="N184" s="36">
        <v>320000000</v>
      </c>
      <c r="O184" s="36">
        <v>320000000</v>
      </c>
      <c r="P184" s="86"/>
      <c r="Q184" s="86"/>
      <c r="R184" s="86"/>
      <c r="S184" s="22"/>
      <c r="T184" s="23"/>
      <c r="U184" s="23"/>
      <c r="V184" s="23"/>
      <c r="W184" s="23"/>
      <c r="X184" s="23"/>
      <c r="Y184" s="23"/>
    </row>
    <row r="185" spans="1:25" s="24" customFormat="1" ht="134.25" customHeight="1" x14ac:dyDescent="0.25">
      <c r="A185" s="83"/>
      <c r="B185" s="97"/>
      <c r="C185" s="27" t="s">
        <v>738</v>
      </c>
      <c r="D185" s="33" t="s">
        <v>17</v>
      </c>
      <c r="E185" s="49"/>
      <c r="F185" s="32" t="s">
        <v>83</v>
      </c>
      <c r="G185" s="32">
        <v>1</v>
      </c>
      <c r="H185" s="32" t="s">
        <v>412</v>
      </c>
      <c r="I185" s="33"/>
      <c r="J185" s="33" t="s">
        <v>17</v>
      </c>
      <c r="K185" s="33"/>
      <c r="L185" s="36">
        <v>0</v>
      </c>
      <c r="M185" s="36">
        <v>0</v>
      </c>
      <c r="N185" s="36">
        <v>320000000</v>
      </c>
      <c r="O185" s="36">
        <v>320000000</v>
      </c>
      <c r="P185" s="86"/>
      <c r="Q185" s="86"/>
      <c r="R185" s="86"/>
      <c r="S185" s="22"/>
      <c r="T185" s="23"/>
      <c r="U185" s="23"/>
      <c r="V185" s="23"/>
      <c r="W185" s="23"/>
      <c r="X185" s="23"/>
      <c r="Y185" s="23"/>
    </row>
    <row r="186" spans="1:25" s="24" customFormat="1" ht="134.25" customHeight="1" x14ac:dyDescent="0.25">
      <c r="A186" s="83"/>
      <c r="B186" s="97"/>
      <c r="C186" s="27" t="s">
        <v>943</v>
      </c>
      <c r="D186" s="33" t="s">
        <v>17</v>
      </c>
      <c r="E186" s="49"/>
      <c r="F186" s="32" t="s">
        <v>83</v>
      </c>
      <c r="G186" s="32">
        <v>1</v>
      </c>
      <c r="H186" s="32" t="s">
        <v>412</v>
      </c>
      <c r="I186" s="33"/>
      <c r="J186" s="33" t="s">
        <v>17</v>
      </c>
      <c r="K186" s="33"/>
      <c r="L186" s="36">
        <v>0</v>
      </c>
      <c r="M186" s="36">
        <v>0</v>
      </c>
      <c r="N186" s="36">
        <v>320000000</v>
      </c>
      <c r="O186" s="36">
        <v>320000000</v>
      </c>
      <c r="P186" s="86"/>
      <c r="Q186" s="86"/>
      <c r="R186" s="86"/>
      <c r="S186" s="22"/>
      <c r="T186" s="23"/>
      <c r="U186" s="23"/>
      <c r="V186" s="23"/>
      <c r="W186" s="23"/>
      <c r="X186" s="23"/>
      <c r="Y186" s="23"/>
    </row>
    <row r="187" spans="1:25" s="24" customFormat="1" ht="134.25" customHeight="1" x14ac:dyDescent="0.25">
      <c r="A187" s="83"/>
      <c r="B187" s="97"/>
      <c r="C187" s="27" t="s">
        <v>944</v>
      </c>
      <c r="D187" s="33" t="s">
        <v>17</v>
      </c>
      <c r="E187" s="49"/>
      <c r="F187" s="32" t="s">
        <v>83</v>
      </c>
      <c r="G187" s="32">
        <v>1</v>
      </c>
      <c r="H187" s="32" t="s">
        <v>412</v>
      </c>
      <c r="I187" s="33"/>
      <c r="J187" s="33" t="s">
        <v>17</v>
      </c>
      <c r="K187" s="33"/>
      <c r="L187" s="36">
        <v>0</v>
      </c>
      <c r="M187" s="36">
        <v>0</v>
      </c>
      <c r="N187" s="36">
        <v>320000000</v>
      </c>
      <c r="O187" s="36">
        <v>320000000</v>
      </c>
      <c r="P187" s="86"/>
      <c r="Q187" s="86"/>
      <c r="R187" s="86"/>
      <c r="S187" s="22"/>
      <c r="T187" s="23"/>
      <c r="U187" s="23"/>
      <c r="V187" s="23"/>
      <c r="W187" s="23"/>
      <c r="X187" s="23"/>
      <c r="Y187" s="23"/>
    </row>
    <row r="188" spans="1:25" s="24" customFormat="1" ht="134.25" customHeight="1" x14ac:dyDescent="0.25">
      <c r="A188" s="83"/>
      <c r="B188" s="97"/>
      <c r="C188" s="27" t="s">
        <v>892</v>
      </c>
      <c r="D188" s="33" t="s">
        <v>17</v>
      </c>
      <c r="E188" s="33"/>
      <c r="F188" s="32" t="s">
        <v>83</v>
      </c>
      <c r="G188" s="32">
        <v>1</v>
      </c>
      <c r="H188" s="32" t="s">
        <v>413</v>
      </c>
      <c r="I188" s="33" t="s">
        <v>17</v>
      </c>
      <c r="J188" s="33"/>
      <c r="K188" s="33"/>
      <c r="L188" s="36">
        <v>0</v>
      </c>
      <c r="M188" s="36">
        <v>0</v>
      </c>
      <c r="N188" s="36">
        <v>320000000</v>
      </c>
      <c r="O188" s="36">
        <v>320000000</v>
      </c>
      <c r="P188" s="86"/>
      <c r="Q188" s="86"/>
      <c r="R188" s="86"/>
      <c r="S188" s="22"/>
      <c r="T188" s="23"/>
      <c r="U188" s="23"/>
      <c r="V188" s="23"/>
      <c r="W188" s="23"/>
      <c r="X188" s="23"/>
      <c r="Y188" s="23"/>
    </row>
    <row r="189" spans="1:25" s="24" customFormat="1" ht="138" customHeight="1" x14ac:dyDescent="0.25">
      <c r="A189" s="83"/>
      <c r="B189" s="97"/>
      <c r="C189" s="27" t="s">
        <v>893</v>
      </c>
      <c r="D189" s="33" t="s">
        <v>17</v>
      </c>
      <c r="E189" s="33"/>
      <c r="F189" s="32" t="s">
        <v>83</v>
      </c>
      <c r="G189" s="32">
        <v>1</v>
      </c>
      <c r="H189" s="32" t="s">
        <v>414</v>
      </c>
      <c r="I189" s="33" t="s">
        <v>17</v>
      </c>
      <c r="J189" s="33"/>
      <c r="K189" s="33"/>
      <c r="L189" s="36">
        <v>0</v>
      </c>
      <c r="M189" s="36">
        <v>0</v>
      </c>
      <c r="N189" s="36">
        <v>320000000</v>
      </c>
      <c r="O189" s="36">
        <v>320000000</v>
      </c>
      <c r="P189" s="86"/>
      <c r="Q189" s="86"/>
      <c r="R189" s="86"/>
      <c r="S189" s="22"/>
      <c r="T189" s="23"/>
      <c r="U189" s="23"/>
      <c r="V189" s="23"/>
      <c r="W189" s="23"/>
      <c r="X189" s="23"/>
      <c r="Y189" s="23"/>
    </row>
    <row r="190" spans="1:25" s="24" customFormat="1" ht="134.25" customHeight="1" x14ac:dyDescent="0.25">
      <c r="A190" s="83"/>
      <c r="B190" s="97"/>
      <c r="C190" s="27" t="s">
        <v>739</v>
      </c>
      <c r="D190" s="33" t="s">
        <v>17</v>
      </c>
      <c r="E190" s="50"/>
      <c r="F190" s="32" t="s">
        <v>83</v>
      </c>
      <c r="G190" s="32">
        <v>1</v>
      </c>
      <c r="H190" s="32" t="s">
        <v>530</v>
      </c>
      <c r="I190" s="33"/>
      <c r="J190" s="33" t="s">
        <v>17</v>
      </c>
      <c r="K190" s="33"/>
      <c r="L190" s="36">
        <v>0</v>
      </c>
      <c r="M190" s="36">
        <v>0</v>
      </c>
      <c r="N190" s="36">
        <v>320000000</v>
      </c>
      <c r="O190" s="36">
        <v>320000000</v>
      </c>
      <c r="P190" s="86"/>
      <c r="Q190" s="86"/>
      <c r="R190" s="86"/>
      <c r="S190" s="22"/>
      <c r="T190" s="23"/>
      <c r="U190" s="23"/>
      <c r="V190" s="23"/>
      <c r="W190" s="23"/>
      <c r="X190" s="23"/>
      <c r="Y190" s="23"/>
    </row>
    <row r="191" spans="1:25" s="24" customFormat="1" ht="166.5" customHeight="1" x14ac:dyDescent="0.25">
      <c r="A191" s="83"/>
      <c r="B191" s="97"/>
      <c r="C191" s="27" t="s">
        <v>740</v>
      </c>
      <c r="D191" s="33" t="s">
        <v>17</v>
      </c>
      <c r="E191" s="33"/>
      <c r="F191" s="32" t="s">
        <v>83</v>
      </c>
      <c r="G191" s="32">
        <v>1</v>
      </c>
      <c r="H191" s="32" t="s">
        <v>415</v>
      </c>
      <c r="I191" s="33"/>
      <c r="J191" s="33"/>
      <c r="K191" s="33" t="s">
        <v>17</v>
      </c>
      <c r="L191" s="36">
        <v>320000000</v>
      </c>
      <c r="M191" s="36">
        <v>640000000</v>
      </c>
      <c r="N191" s="36">
        <v>0</v>
      </c>
      <c r="O191" s="36">
        <v>960000000</v>
      </c>
      <c r="P191" s="86"/>
      <c r="Q191" s="86"/>
      <c r="R191" s="86"/>
      <c r="S191" s="22"/>
      <c r="T191" s="23"/>
      <c r="U191" s="23"/>
      <c r="V191" s="23"/>
      <c r="W191" s="23"/>
      <c r="X191" s="23"/>
      <c r="Y191" s="23"/>
    </row>
    <row r="192" spans="1:25" s="24" customFormat="1" ht="159" customHeight="1" x14ac:dyDescent="0.25">
      <c r="A192" s="83"/>
      <c r="B192" s="97"/>
      <c r="C192" s="27" t="s">
        <v>741</v>
      </c>
      <c r="D192" s="33" t="s">
        <v>17</v>
      </c>
      <c r="E192" s="33"/>
      <c r="F192" s="32" t="s">
        <v>83</v>
      </c>
      <c r="G192" s="32">
        <v>1</v>
      </c>
      <c r="H192" s="32" t="s">
        <v>416</v>
      </c>
      <c r="I192" s="33"/>
      <c r="J192" s="33"/>
      <c r="K192" s="33" t="s">
        <v>17</v>
      </c>
      <c r="L192" s="36">
        <v>320000000</v>
      </c>
      <c r="M192" s="36">
        <v>640000000</v>
      </c>
      <c r="N192" s="36">
        <v>0</v>
      </c>
      <c r="O192" s="36">
        <v>960000000</v>
      </c>
      <c r="P192" s="87"/>
      <c r="Q192" s="87"/>
      <c r="R192" s="87"/>
      <c r="S192" s="22"/>
      <c r="T192" s="23"/>
      <c r="U192" s="23"/>
      <c r="V192" s="23"/>
      <c r="W192" s="23"/>
      <c r="X192" s="23"/>
      <c r="Y192" s="23"/>
    </row>
    <row r="193" spans="1:25" s="24" customFormat="1" ht="58.5" customHeight="1" x14ac:dyDescent="0.25">
      <c r="A193" s="83"/>
      <c r="B193" s="97" t="s">
        <v>659</v>
      </c>
      <c r="C193" s="27" t="s">
        <v>733</v>
      </c>
      <c r="D193" s="33"/>
      <c r="E193" s="33" t="s">
        <v>17</v>
      </c>
      <c r="F193" s="42" t="s">
        <v>24</v>
      </c>
      <c r="G193" s="42">
        <v>1</v>
      </c>
      <c r="H193" s="32" t="s">
        <v>417</v>
      </c>
      <c r="I193" s="33" t="s">
        <v>17</v>
      </c>
      <c r="J193" s="33"/>
      <c r="K193" s="33"/>
      <c r="L193" s="36">
        <v>1500000000</v>
      </c>
      <c r="M193" s="36">
        <v>0</v>
      </c>
      <c r="N193" s="36">
        <v>0</v>
      </c>
      <c r="O193" s="36">
        <v>1500000000</v>
      </c>
      <c r="P193" s="85" t="s">
        <v>178</v>
      </c>
      <c r="Q193" s="85" t="s">
        <v>271</v>
      </c>
      <c r="R193" s="85" t="s">
        <v>501</v>
      </c>
      <c r="S193" s="22"/>
      <c r="T193" s="23"/>
      <c r="U193" s="23"/>
      <c r="V193" s="23"/>
      <c r="W193" s="23"/>
      <c r="X193" s="23"/>
      <c r="Y193" s="23"/>
    </row>
    <row r="194" spans="1:25" s="24" customFormat="1" ht="80.25" customHeight="1" x14ac:dyDescent="0.25">
      <c r="A194" s="83"/>
      <c r="B194" s="98"/>
      <c r="C194" s="27" t="s">
        <v>734</v>
      </c>
      <c r="D194" s="33" t="s">
        <v>17</v>
      </c>
      <c r="E194" s="33" t="s">
        <v>17</v>
      </c>
      <c r="F194" s="32" t="s">
        <v>106</v>
      </c>
      <c r="G194" s="32">
        <v>1</v>
      </c>
      <c r="H194" s="32" t="s">
        <v>418</v>
      </c>
      <c r="I194" s="33" t="s">
        <v>17</v>
      </c>
      <c r="J194" s="33"/>
      <c r="K194" s="33"/>
      <c r="L194" s="36">
        <v>210000000</v>
      </c>
      <c r="M194" s="36">
        <v>0</v>
      </c>
      <c r="N194" s="36">
        <v>0</v>
      </c>
      <c r="O194" s="36">
        <v>210000000</v>
      </c>
      <c r="P194" s="87"/>
      <c r="Q194" s="87"/>
      <c r="R194" s="87"/>
      <c r="S194" s="22"/>
      <c r="T194" s="23"/>
      <c r="U194" s="23"/>
      <c r="V194" s="23"/>
      <c r="W194" s="23"/>
      <c r="X194" s="23"/>
      <c r="Y194" s="23"/>
    </row>
    <row r="195" spans="1:25" s="24" customFormat="1" ht="95.25" customHeight="1" x14ac:dyDescent="0.25">
      <c r="A195" s="83"/>
      <c r="B195" s="81" t="s">
        <v>660</v>
      </c>
      <c r="C195" s="27" t="s">
        <v>730</v>
      </c>
      <c r="D195" s="33" t="s">
        <v>17</v>
      </c>
      <c r="E195" s="33" t="s">
        <v>17</v>
      </c>
      <c r="F195" s="32" t="s">
        <v>22</v>
      </c>
      <c r="G195" s="40">
        <v>1</v>
      </c>
      <c r="H195" s="32" t="s">
        <v>419</v>
      </c>
      <c r="I195" s="35" t="s">
        <v>17</v>
      </c>
      <c r="J195" s="35" t="s">
        <v>17</v>
      </c>
      <c r="K195" s="35" t="s">
        <v>17</v>
      </c>
      <c r="L195" s="36">
        <v>1500000000</v>
      </c>
      <c r="M195" s="36">
        <v>3000000000</v>
      </c>
      <c r="N195" s="36">
        <v>6000000000</v>
      </c>
      <c r="O195" s="36">
        <v>10500000000</v>
      </c>
      <c r="P195" s="85" t="s">
        <v>178</v>
      </c>
      <c r="Q195" s="85" t="s">
        <v>271</v>
      </c>
      <c r="R195" s="85" t="s">
        <v>502</v>
      </c>
      <c r="S195" s="22"/>
      <c r="T195" s="23"/>
      <c r="U195" s="23"/>
      <c r="V195" s="23"/>
      <c r="W195" s="23"/>
      <c r="X195" s="23"/>
      <c r="Y195" s="23"/>
    </row>
    <row r="196" spans="1:25" s="24" customFormat="1" ht="71.25" customHeight="1" x14ac:dyDescent="0.25">
      <c r="A196" s="83"/>
      <c r="B196" s="83"/>
      <c r="C196" s="27" t="s">
        <v>731</v>
      </c>
      <c r="D196" s="33" t="s">
        <v>17</v>
      </c>
      <c r="E196" s="33" t="s">
        <v>17</v>
      </c>
      <c r="F196" s="32" t="s">
        <v>22</v>
      </c>
      <c r="G196" s="40">
        <v>1</v>
      </c>
      <c r="H196" s="32" t="s">
        <v>420</v>
      </c>
      <c r="I196" s="35" t="s">
        <v>17</v>
      </c>
      <c r="J196" s="35" t="s">
        <v>17</v>
      </c>
      <c r="K196" s="35" t="s">
        <v>17</v>
      </c>
      <c r="L196" s="36">
        <v>1500000000</v>
      </c>
      <c r="M196" s="36">
        <v>3000000000</v>
      </c>
      <c r="N196" s="36">
        <v>6000000000</v>
      </c>
      <c r="O196" s="36">
        <v>10500000000</v>
      </c>
      <c r="P196" s="87"/>
      <c r="Q196" s="87"/>
      <c r="R196" s="87"/>
      <c r="S196" s="22"/>
      <c r="T196" s="23"/>
      <c r="U196" s="23"/>
      <c r="V196" s="23"/>
      <c r="W196" s="23"/>
      <c r="X196" s="23"/>
      <c r="Y196" s="23"/>
    </row>
    <row r="197" spans="1:25" s="24" customFormat="1" ht="71.25" customHeight="1" x14ac:dyDescent="0.25">
      <c r="A197" s="83"/>
      <c r="B197" s="83"/>
      <c r="C197" s="27" t="s">
        <v>732</v>
      </c>
      <c r="D197" s="33" t="s">
        <v>17</v>
      </c>
      <c r="E197" s="33"/>
      <c r="F197" s="32" t="s">
        <v>22</v>
      </c>
      <c r="G197" s="40">
        <v>1</v>
      </c>
      <c r="H197" s="32" t="s">
        <v>523</v>
      </c>
      <c r="I197" s="35" t="s">
        <v>17</v>
      </c>
      <c r="J197" s="35"/>
      <c r="K197" s="35"/>
      <c r="L197" s="36">
        <v>0</v>
      </c>
      <c r="M197" s="36">
        <v>0</v>
      </c>
      <c r="N197" s="36">
        <v>0</v>
      </c>
      <c r="O197" s="36">
        <v>0</v>
      </c>
      <c r="P197" s="85" t="s">
        <v>178</v>
      </c>
      <c r="Q197" s="43" t="s">
        <v>525</v>
      </c>
      <c r="R197" s="43" t="s">
        <v>527</v>
      </c>
      <c r="S197" s="22"/>
      <c r="T197" s="23"/>
      <c r="U197" s="23"/>
      <c r="V197" s="23"/>
      <c r="W197" s="23"/>
      <c r="X197" s="23"/>
      <c r="Y197" s="23"/>
    </row>
    <row r="198" spans="1:25" s="24" customFormat="1" ht="86.25" customHeight="1" x14ac:dyDescent="0.25">
      <c r="A198" s="83"/>
      <c r="B198" s="83" t="s">
        <v>661</v>
      </c>
      <c r="C198" s="27" t="s">
        <v>728</v>
      </c>
      <c r="D198" s="33" t="s">
        <v>17</v>
      </c>
      <c r="E198" s="33" t="s">
        <v>17</v>
      </c>
      <c r="F198" s="32" t="s">
        <v>22</v>
      </c>
      <c r="G198" s="40">
        <v>1</v>
      </c>
      <c r="H198" s="32" t="s">
        <v>524</v>
      </c>
      <c r="I198" s="35" t="s">
        <v>17</v>
      </c>
      <c r="J198" s="35" t="s">
        <v>17</v>
      </c>
      <c r="K198" s="35" t="s">
        <v>17</v>
      </c>
      <c r="L198" s="36">
        <v>0</v>
      </c>
      <c r="M198" s="36">
        <v>0</v>
      </c>
      <c r="N198" s="36">
        <v>0</v>
      </c>
      <c r="O198" s="36">
        <v>0</v>
      </c>
      <c r="P198" s="87"/>
      <c r="Q198" s="43" t="s">
        <v>526</v>
      </c>
      <c r="R198" s="43" t="s">
        <v>107</v>
      </c>
      <c r="S198" s="22"/>
      <c r="T198" s="23"/>
      <c r="U198" s="23"/>
      <c r="V198" s="23"/>
      <c r="W198" s="23"/>
      <c r="X198" s="23"/>
      <c r="Y198" s="23"/>
    </row>
    <row r="199" spans="1:25" s="24" customFormat="1" ht="147" customHeight="1" x14ac:dyDescent="0.25">
      <c r="A199" s="83"/>
      <c r="B199" s="82"/>
      <c r="C199" s="27" t="s">
        <v>729</v>
      </c>
      <c r="D199" s="33" t="s">
        <v>17</v>
      </c>
      <c r="E199" s="33" t="s">
        <v>17</v>
      </c>
      <c r="F199" s="32" t="s">
        <v>83</v>
      </c>
      <c r="G199" s="40">
        <v>1</v>
      </c>
      <c r="H199" s="32" t="s">
        <v>421</v>
      </c>
      <c r="I199" s="33"/>
      <c r="J199" s="33"/>
      <c r="K199" s="33" t="s">
        <v>17</v>
      </c>
      <c r="L199" s="36">
        <v>0</v>
      </c>
      <c r="M199" s="36">
        <v>0</v>
      </c>
      <c r="N199" s="36">
        <v>1100000000</v>
      </c>
      <c r="O199" s="36">
        <v>1100000000</v>
      </c>
      <c r="P199" s="27" t="s">
        <v>178</v>
      </c>
      <c r="Q199" s="27" t="s">
        <v>271</v>
      </c>
      <c r="R199" s="27" t="s">
        <v>502</v>
      </c>
      <c r="S199" s="22"/>
      <c r="T199" s="23"/>
      <c r="U199" s="23"/>
      <c r="V199" s="23"/>
      <c r="W199" s="23"/>
      <c r="X199" s="23"/>
      <c r="Y199" s="23"/>
    </row>
    <row r="200" spans="1:25" s="24" customFormat="1" ht="103.5" customHeight="1" x14ac:dyDescent="0.25">
      <c r="A200" s="83"/>
      <c r="B200" s="81" t="s">
        <v>662</v>
      </c>
      <c r="C200" s="27" t="s">
        <v>721</v>
      </c>
      <c r="D200" s="33"/>
      <c r="E200" s="33" t="s">
        <v>17</v>
      </c>
      <c r="F200" s="42" t="s">
        <v>24</v>
      </c>
      <c r="G200" s="48">
        <v>1</v>
      </c>
      <c r="H200" s="32" t="s">
        <v>422</v>
      </c>
      <c r="I200" s="33" t="s">
        <v>17</v>
      </c>
      <c r="J200" s="33"/>
      <c r="K200" s="33"/>
      <c r="L200" s="36">
        <v>1000000000</v>
      </c>
      <c r="M200" s="36">
        <v>0</v>
      </c>
      <c r="N200" s="36">
        <v>0</v>
      </c>
      <c r="O200" s="36">
        <v>1000000000</v>
      </c>
      <c r="P200" s="81" t="s">
        <v>178</v>
      </c>
      <c r="Q200" s="81" t="s">
        <v>271</v>
      </c>
      <c r="R200" s="81" t="s">
        <v>503</v>
      </c>
      <c r="S200" s="22"/>
      <c r="T200" s="23"/>
      <c r="U200" s="23"/>
      <c r="V200" s="23"/>
      <c r="W200" s="23"/>
      <c r="X200" s="23"/>
      <c r="Y200" s="23"/>
    </row>
    <row r="201" spans="1:25" s="24" customFormat="1" ht="126" customHeight="1" x14ac:dyDescent="0.25">
      <c r="A201" s="83"/>
      <c r="B201" s="83"/>
      <c r="C201" s="27" t="s">
        <v>722</v>
      </c>
      <c r="D201" s="33" t="s">
        <v>17</v>
      </c>
      <c r="E201" s="33"/>
      <c r="F201" s="32" t="s">
        <v>110</v>
      </c>
      <c r="G201" s="32">
        <v>1</v>
      </c>
      <c r="H201" s="32" t="s">
        <v>423</v>
      </c>
      <c r="I201" s="33"/>
      <c r="J201" s="33"/>
      <c r="K201" s="33" t="s">
        <v>17</v>
      </c>
      <c r="L201" s="36">
        <v>0</v>
      </c>
      <c r="M201" s="36">
        <v>0</v>
      </c>
      <c r="N201" s="36">
        <v>620000000</v>
      </c>
      <c r="O201" s="36">
        <v>620000000</v>
      </c>
      <c r="P201" s="83"/>
      <c r="Q201" s="83"/>
      <c r="R201" s="83"/>
      <c r="S201" s="22"/>
      <c r="T201" s="23"/>
      <c r="U201" s="23"/>
      <c r="V201" s="23"/>
      <c r="W201" s="23"/>
      <c r="X201" s="23"/>
      <c r="Y201" s="23"/>
    </row>
    <row r="202" spans="1:25" ht="114" customHeight="1" x14ac:dyDescent="0.25">
      <c r="A202" s="83"/>
      <c r="B202" s="83"/>
      <c r="C202" s="27" t="s">
        <v>723</v>
      </c>
      <c r="D202" s="33" t="s">
        <v>17</v>
      </c>
      <c r="E202" s="33"/>
      <c r="F202" s="32" t="s">
        <v>22</v>
      </c>
      <c r="G202" s="32">
        <v>1</v>
      </c>
      <c r="H202" s="32" t="s">
        <v>424</v>
      </c>
      <c r="I202" s="33" t="s">
        <v>17</v>
      </c>
      <c r="J202" s="33"/>
      <c r="K202" s="33"/>
      <c r="L202" s="36">
        <v>1000000000</v>
      </c>
      <c r="M202" s="36">
        <v>0</v>
      </c>
      <c r="N202" s="36">
        <v>0</v>
      </c>
      <c r="O202" s="36">
        <v>1000000000</v>
      </c>
      <c r="P202" s="83"/>
      <c r="Q202" s="83"/>
      <c r="R202" s="83"/>
      <c r="S202" s="21"/>
      <c r="T202" s="1"/>
      <c r="U202" s="1"/>
      <c r="V202" s="1"/>
      <c r="W202" s="1"/>
      <c r="X202" s="1"/>
      <c r="Y202" s="1"/>
    </row>
    <row r="203" spans="1:25" ht="81.75" customHeight="1" x14ac:dyDescent="0.25">
      <c r="A203" s="83"/>
      <c r="B203" s="83"/>
      <c r="C203" s="27" t="s">
        <v>724</v>
      </c>
      <c r="D203" s="33"/>
      <c r="E203" s="33" t="s">
        <v>17</v>
      </c>
      <c r="F203" s="32" t="s">
        <v>164</v>
      </c>
      <c r="G203" s="40">
        <v>1</v>
      </c>
      <c r="H203" s="32" t="s">
        <v>425</v>
      </c>
      <c r="I203" s="33" t="s">
        <v>17</v>
      </c>
      <c r="J203" s="33"/>
      <c r="K203" s="33"/>
      <c r="L203" s="36">
        <v>120000000</v>
      </c>
      <c r="M203" s="36">
        <v>0</v>
      </c>
      <c r="N203" s="36">
        <v>0</v>
      </c>
      <c r="O203" s="36">
        <v>120000000</v>
      </c>
      <c r="P203" s="83"/>
      <c r="Q203" s="83"/>
      <c r="R203" s="83"/>
      <c r="S203" s="21"/>
      <c r="T203" s="1"/>
      <c r="U203" s="1"/>
      <c r="V203" s="1"/>
      <c r="W203" s="1"/>
      <c r="X203" s="1"/>
      <c r="Y203" s="1"/>
    </row>
    <row r="204" spans="1:25" ht="112.5" customHeight="1" x14ac:dyDescent="0.25">
      <c r="A204" s="83"/>
      <c r="B204" s="83"/>
      <c r="C204" s="27" t="s">
        <v>725</v>
      </c>
      <c r="D204" s="33"/>
      <c r="E204" s="33" t="s">
        <v>17</v>
      </c>
      <c r="F204" s="32" t="s">
        <v>113</v>
      </c>
      <c r="G204" s="40">
        <v>1</v>
      </c>
      <c r="H204" s="32" t="s">
        <v>426</v>
      </c>
      <c r="I204" s="33" t="s">
        <v>17</v>
      </c>
      <c r="J204" s="33"/>
      <c r="K204" s="33"/>
      <c r="L204" s="36">
        <v>250000000</v>
      </c>
      <c r="M204" s="36">
        <v>0</v>
      </c>
      <c r="N204" s="36">
        <v>0</v>
      </c>
      <c r="O204" s="36">
        <v>250000000</v>
      </c>
      <c r="P204" s="83"/>
      <c r="Q204" s="83"/>
      <c r="R204" s="83"/>
      <c r="S204" s="21"/>
      <c r="T204" s="1"/>
      <c r="U204" s="1"/>
      <c r="V204" s="1"/>
      <c r="W204" s="1"/>
      <c r="X204" s="1"/>
      <c r="Y204" s="1"/>
    </row>
    <row r="205" spans="1:25" ht="85.5" customHeight="1" x14ac:dyDescent="0.25">
      <c r="A205" s="83"/>
      <c r="B205" s="83"/>
      <c r="C205" s="27" t="s">
        <v>726</v>
      </c>
      <c r="D205" s="33"/>
      <c r="E205" s="33" t="s">
        <v>17</v>
      </c>
      <c r="F205" s="42" t="s">
        <v>24</v>
      </c>
      <c r="G205" s="40">
        <v>1</v>
      </c>
      <c r="H205" s="47" t="s">
        <v>427</v>
      </c>
      <c r="I205" s="33" t="s">
        <v>17</v>
      </c>
      <c r="J205" s="33"/>
      <c r="K205" s="33"/>
      <c r="L205" s="36">
        <v>500000000</v>
      </c>
      <c r="M205" s="36">
        <v>0</v>
      </c>
      <c r="N205" s="36">
        <v>0</v>
      </c>
      <c r="O205" s="36">
        <v>500000000</v>
      </c>
      <c r="P205" s="83"/>
      <c r="Q205" s="83"/>
      <c r="R205" s="83"/>
      <c r="S205" s="21"/>
      <c r="T205" s="1"/>
      <c r="U205" s="1"/>
      <c r="V205" s="1"/>
      <c r="W205" s="1"/>
      <c r="X205" s="1"/>
      <c r="Y205" s="1"/>
    </row>
    <row r="206" spans="1:25" ht="85.5" customHeight="1" x14ac:dyDescent="0.25">
      <c r="A206" s="83"/>
      <c r="B206" s="83"/>
      <c r="C206" s="27" t="s">
        <v>727</v>
      </c>
      <c r="D206" s="33" t="s">
        <v>17</v>
      </c>
      <c r="E206" s="33" t="s">
        <v>17</v>
      </c>
      <c r="F206" s="42" t="s">
        <v>24</v>
      </c>
      <c r="G206" s="40">
        <v>1</v>
      </c>
      <c r="H206" s="32" t="s">
        <v>586</v>
      </c>
      <c r="I206" s="33"/>
      <c r="J206" s="33" t="s">
        <v>17</v>
      </c>
      <c r="K206" s="33" t="s">
        <v>17</v>
      </c>
      <c r="L206" s="36">
        <v>0</v>
      </c>
      <c r="M206" s="36">
        <v>0</v>
      </c>
      <c r="N206" s="36">
        <v>0</v>
      </c>
      <c r="O206" s="36">
        <v>0</v>
      </c>
      <c r="P206" s="83"/>
      <c r="Q206" s="83"/>
      <c r="R206" s="83"/>
      <c r="S206" s="21"/>
      <c r="T206" s="1"/>
      <c r="U206" s="1"/>
      <c r="V206" s="1"/>
      <c r="W206" s="1"/>
      <c r="X206" s="1"/>
      <c r="Y206" s="1"/>
    </row>
    <row r="207" spans="1:25" ht="135" customHeight="1" x14ac:dyDescent="0.25">
      <c r="A207" s="82"/>
      <c r="B207" s="82"/>
      <c r="C207" s="71" t="s">
        <v>949</v>
      </c>
      <c r="D207" s="33" t="s">
        <v>17</v>
      </c>
      <c r="E207" s="33" t="s">
        <v>17</v>
      </c>
      <c r="F207" s="72" t="s">
        <v>113</v>
      </c>
      <c r="G207" s="40">
        <v>1</v>
      </c>
      <c r="H207" s="72" t="s">
        <v>950</v>
      </c>
      <c r="I207" s="33" t="s">
        <v>17</v>
      </c>
      <c r="J207" s="33" t="s">
        <v>17</v>
      </c>
      <c r="K207" s="33"/>
      <c r="L207" s="36">
        <v>0</v>
      </c>
      <c r="M207" s="36">
        <v>0</v>
      </c>
      <c r="N207" s="36">
        <v>0</v>
      </c>
      <c r="O207" s="36">
        <v>0</v>
      </c>
      <c r="P207" s="82"/>
      <c r="Q207" s="82"/>
      <c r="R207" s="82"/>
      <c r="S207" s="21"/>
      <c r="T207" s="1"/>
      <c r="U207" s="1"/>
      <c r="V207" s="1"/>
      <c r="W207" s="1"/>
      <c r="X207" s="1"/>
      <c r="Y207" s="1"/>
    </row>
    <row r="208" spans="1:25" ht="85.5" customHeight="1" x14ac:dyDescent="0.25">
      <c r="A208" s="101" t="s">
        <v>592</v>
      </c>
      <c r="B208" s="51" t="s">
        <v>882</v>
      </c>
      <c r="C208" s="27" t="s">
        <v>883</v>
      </c>
      <c r="D208" s="33" t="s">
        <v>17</v>
      </c>
      <c r="E208" s="33" t="s">
        <v>17</v>
      </c>
      <c r="F208" s="32" t="s">
        <v>884</v>
      </c>
      <c r="G208" s="42">
        <v>1</v>
      </c>
      <c r="H208" s="32" t="s">
        <v>885</v>
      </c>
      <c r="I208" s="33" t="s">
        <v>17</v>
      </c>
      <c r="J208" s="33"/>
      <c r="K208" s="33"/>
      <c r="L208" s="36">
        <v>125000000</v>
      </c>
      <c r="M208" s="36">
        <v>0</v>
      </c>
      <c r="N208" s="36">
        <v>0</v>
      </c>
      <c r="O208" s="36">
        <f>+N208+M208+L208</f>
        <v>125000000</v>
      </c>
      <c r="P208" s="81" t="s">
        <v>178</v>
      </c>
      <c r="Q208" s="81" t="s">
        <v>271</v>
      </c>
      <c r="R208" s="81" t="s">
        <v>504</v>
      </c>
      <c r="S208" s="21"/>
      <c r="T208" s="1"/>
      <c r="U208" s="1"/>
      <c r="V208" s="1"/>
      <c r="W208" s="1"/>
      <c r="X208" s="1"/>
      <c r="Y208" s="1"/>
    </row>
    <row r="209" spans="1:25" ht="152.25" customHeight="1" x14ac:dyDescent="0.25">
      <c r="A209" s="102"/>
      <c r="B209" s="32" t="s">
        <v>864</v>
      </c>
      <c r="C209" s="27" t="s">
        <v>865</v>
      </c>
      <c r="D209" s="33"/>
      <c r="E209" s="33" t="s">
        <v>17</v>
      </c>
      <c r="F209" s="32" t="s">
        <v>115</v>
      </c>
      <c r="G209" s="40">
        <v>1</v>
      </c>
      <c r="H209" s="32" t="s">
        <v>428</v>
      </c>
      <c r="I209" s="33" t="s">
        <v>17</v>
      </c>
      <c r="J209" s="33"/>
      <c r="K209" s="33"/>
      <c r="L209" s="36">
        <v>120000000</v>
      </c>
      <c r="M209" s="36">
        <v>240000000</v>
      </c>
      <c r="N209" s="36">
        <v>180000000</v>
      </c>
      <c r="O209" s="36">
        <v>540000000</v>
      </c>
      <c r="P209" s="82"/>
      <c r="Q209" s="82"/>
      <c r="R209" s="82"/>
      <c r="S209" s="21"/>
      <c r="T209" s="1"/>
      <c r="U209" s="1"/>
      <c r="V209" s="1"/>
      <c r="W209" s="1"/>
      <c r="X209" s="1"/>
      <c r="Y209" s="1"/>
    </row>
    <row r="210" spans="1:25" ht="39" x14ac:dyDescent="0.25">
      <c r="A210" s="102"/>
      <c r="B210" s="97" t="s">
        <v>866</v>
      </c>
      <c r="C210" s="27" t="s">
        <v>867</v>
      </c>
      <c r="D210" s="33" t="s">
        <v>17</v>
      </c>
      <c r="E210" s="33"/>
      <c r="F210" s="42" t="s">
        <v>24</v>
      </c>
      <c r="G210" s="42">
        <v>1</v>
      </c>
      <c r="H210" s="47" t="s">
        <v>429</v>
      </c>
      <c r="I210" s="33"/>
      <c r="J210" s="33" t="s">
        <v>17</v>
      </c>
      <c r="K210" s="33"/>
      <c r="L210" s="36">
        <v>0</v>
      </c>
      <c r="M210" s="36">
        <v>600000000</v>
      </c>
      <c r="N210" s="36">
        <v>0</v>
      </c>
      <c r="O210" s="36">
        <v>600000000</v>
      </c>
      <c r="P210" s="85" t="s">
        <v>178</v>
      </c>
      <c r="Q210" s="85" t="s">
        <v>271</v>
      </c>
      <c r="R210" s="85" t="s">
        <v>505</v>
      </c>
      <c r="S210" s="21"/>
      <c r="T210" s="1"/>
      <c r="U210" s="1"/>
      <c r="V210" s="1"/>
      <c r="W210" s="1"/>
      <c r="X210" s="1"/>
      <c r="Y210" s="1"/>
    </row>
    <row r="211" spans="1:25" ht="81.75" customHeight="1" x14ac:dyDescent="0.25">
      <c r="A211" s="102"/>
      <c r="B211" s="98"/>
      <c r="C211" s="27" t="s">
        <v>868</v>
      </c>
      <c r="D211" s="33" t="s">
        <v>17</v>
      </c>
      <c r="E211" s="33"/>
      <c r="F211" s="32" t="s">
        <v>116</v>
      </c>
      <c r="G211" s="40">
        <v>1</v>
      </c>
      <c r="H211" s="32" t="s">
        <v>430</v>
      </c>
      <c r="I211" s="33"/>
      <c r="J211" s="33"/>
      <c r="K211" s="33" t="s">
        <v>17</v>
      </c>
      <c r="L211" s="36">
        <v>0</v>
      </c>
      <c r="M211" s="36">
        <v>0</v>
      </c>
      <c r="N211" s="36">
        <v>300000000</v>
      </c>
      <c r="O211" s="36">
        <v>300000000</v>
      </c>
      <c r="P211" s="86"/>
      <c r="Q211" s="86"/>
      <c r="R211" s="86"/>
      <c r="S211" s="21"/>
      <c r="T211" s="1"/>
      <c r="U211" s="1"/>
      <c r="V211" s="1"/>
      <c r="W211" s="1"/>
      <c r="X211" s="1"/>
      <c r="Y211" s="1"/>
    </row>
    <row r="212" spans="1:25" ht="89.25" customHeight="1" x14ac:dyDescent="0.25">
      <c r="A212" s="102"/>
      <c r="B212" s="98"/>
      <c r="C212" s="27" t="s">
        <v>869</v>
      </c>
      <c r="D212" s="33" t="s">
        <v>17</v>
      </c>
      <c r="E212" s="33"/>
      <c r="F212" s="32" t="s">
        <v>117</v>
      </c>
      <c r="G212" s="40">
        <v>1</v>
      </c>
      <c r="H212" s="32" t="s">
        <v>431</v>
      </c>
      <c r="I212" s="33"/>
      <c r="J212" s="33"/>
      <c r="K212" s="33" t="s">
        <v>17</v>
      </c>
      <c r="L212" s="36">
        <v>0</v>
      </c>
      <c r="M212" s="36">
        <v>0</v>
      </c>
      <c r="N212" s="36">
        <v>800000000</v>
      </c>
      <c r="O212" s="36">
        <v>800000000</v>
      </c>
      <c r="P212" s="86"/>
      <c r="Q212" s="86"/>
      <c r="R212" s="86"/>
      <c r="S212" s="21"/>
      <c r="T212" s="1"/>
      <c r="U212" s="1"/>
      <c r="V212" s="1"/>
      <c r="W212" s="1"/>
      <c r="X212" s="1"/>
      <c r="Y212" s="1"/>
    </row>
    <row r="213" spans="1:25" ht="38.25" x14ac:dyDescent="0.25">
      <c r="A213" s="102"/>
      <c r="B213" s="98"/>
      <c r="C213" s="27" t="s">
        <v>870</v>
      </c>
      <c r="D213" s="33" t="s">
        <v>17</v>
      </c>
      <c r="E213" s="33"/>
      <c r="F213" s="32" t="s">
        <v>118</v>
      </c>
      <c r="G213" s="32">
        <v>1</v>
      </c>
      <c r="H213" s="32" t="s">
        <v>432</v>
      </c>
      <c r="I213" s="33"/>
      <c r="J213" s="33" t="s">
        <v>17</v>
      </c>
      <c r="K213" s="33"/>
      <c r="L213" s="36">
        <v>0</v>
      </c>
      <c r="M213" s="36">
        <v>1600000000</v>
      </c>
      <c r="N213" s="36">
        <v>0</v>
      </c>
      <c r="O213" s="36">
        <v>1600000000</v>
      </c>
      <c r="P213" s="86"/>
      <c r="Q213" s="86"/>
      <c r="R213" s="86"/>
      <c r="S213" s="21"/>
      <c r="T213" s="1"/>
      <c r="U213" s="1"/>
      <c r="V213" s="1"/>
      <c r="W213" s="1"/>
      <c r="X213" s="1"/>
      <c r="Y213" s="1"/>
    </row>
    <row r="214" spans="1:25" ht="105.75" customHeight="1" x14ac:dyDescent="0.25">
      <c r="A214" s="102"/>
      <c r="B214" s="98"/>
      <c r="C214" s="27" t="s">
        <v>871</v>
      </c>
      <c r="D214" s="33"/>
      <c r="E214" s="33" t="s">
        <v>17</v>
      </c>
      <c r="F214" s="32" t="s">
        <v>119</v>
      </c>
      <c r="G214" s="32">
        <v>1</v>
      </c>
      <c r="H214" s="32" t="s">
        <v>433</v>
      </c>
      <c r="I214" s="33" t="s">
        <v>17</v>
      </c>
      <c r="J214" s="33"/>
      <c r="K214" s="33"/>
      <c r="L214" s="36">
        <v>1100000000</v>
      </c>
      <c r="M214" s="36">
        <v>0</v>
      </c>
      <c r="N214" s="36">
        <v>0</v>
      </c>
      <c r="O214" s="36">
        <v>1100000000</v>
      </c>
      <c r="P214" s="86"/>
      <c r="Q214" s="86"/>
      <c r="R214" s="86"/>
      <c r="S214" s="21"/>
      <c r="T214" s="1"/>
      <c r="U214" s="1"/>
      <c r="V214" s="1"/>
      <c r="W214" s="1"/>
      <c r="X214" s="1"/>
      <c r="Y214" s="1"/>
    </row>
    <row r="215" spans="1:25" ht="107.25" customHeight="1" x14ac:dyDescent="0.25">
      <c r="A215" s="102"/>
      <c r="B215" s="98"/>
      <c r="C215" s="27" t="s">
        <v>872</v>
      </c>
      <c r="D215" s="33"/>
      <c r="E215" s="33" t="s">
        <v>17</v>
      </c>
      <c r="F215" s="32" t="s">
        <v>119</v>
      </c>
      <c r="G215" s="32">
        <v>1</v>
      </c>
      <c r="H215" s="32" t="s">
        <v>434</v>
      </c>
      <c r="I215" s="33" t="s">
        <v>17</v>
      </c>
      <c r="J215" s="33"/>
      <c r="K215" s="33"/>
      <c r="L215" s="36">
        <v>500000000</v>
      </c>
      <c r="M215" s="36">
        <v>0</v>
      </c>
      <c r="N215" s="36">
        <v>0</v>
      </c>
      <c r="O215" s="36">
        <v>500000000</v>
      </c>
      <c r="P215" s="86"/>
      <c r="Q215" s="86"/>
      <c r="R215" s="86"/>
      <c r="S215" s="21"/>
      <c r="T215" s="1"/>
      <c r="U215" s="1"/>
      <c r="V215" s="1"/>
      <c r="W215" s="1"/>
      <c r="X215" s="1"/>
      <c r="Y215" s="1"/>
    </row>
    <row r="216" spans="1:25" ht="182.25" customHeight="1" x14ac:dyDescent="0.25">
      <c r="A216" s="102"/>
      <c r="B216" s="98"/>
      <c r="C216" s="27" t="s">
        <v>873</v>
      </c>
      <c r="D216" s="33" t="s">
        <v>17</v>
      </c>
      <c r="E216" s="33"/>
      <c r="F216" s="32" t="s">
        <v>120</v>
      </c>
      <c r="G216" s="40">
        <v>1</v>
      </c>
      <c r="H216" s="32" t="s">
        <v>435</v>
      </c>
      <c r="I216" s="33"/>
      <c r="J216" s="33" t="s">
        <v>17</v>
      </c>
      <c r="K216" s="33"/>
      <c r="L216" s="36">
        <v>0</v>
      </c>
      <c r="M216" s="36">
        <v>300000000</v>
      </c>
      <c r="N216" s="36">
        <v>0</v>
      </c>
      <c r="O216" s="36">
        <v>300000000</v>
      </c>
      <c r="P216" s="86"/>
      <c r="Q216" s="86"/>
      <c r="R216" s="86"/>
      <c r="S216" s="21"/>
      <c r="T216" s="1"/>
      <c r="U216" s="1"/>
      <c r="V216" s="1"/>
      <c r="W216" s="1"/>
      <c r="X216" s="1"/>
      <c r="Y216" s="1"/>
    </row>
    <row r="217" spans="1:25" ht="202.5" customHeight="1" x14ac:dyDescent="0.25">
      <c r="A217" s="102"/>
      <c r="B217" s="98"/>
      <c r="C217" s="27" t="s">
        <v>874</v>
      </c>
      <c r="D217" s="33" t="s">
        <v>17</v>
      </c>
      <c r="E217" s="33"/>
      <c r="F217" s="32" t="s">
        <v>22</v>
      </c>
      <c r="G217" s="32">
        <v>1</v>
      </c>
      <c r="H217" s="32" t="s">
        <v>436</v>
      </c>
      <c r="I217" s="33"/>
      <c r="J217" s="33" t="s">
        <v>17</v>
      </c>
      <c r="K217" s="33"/>
      <c r="L217" s="36">
        <v>0</v>
      </c>
      <c r="M217" s="36">
        <v>700000000</v>
      </c>
      <c r="N217" s="36">
        <v>0</v>
      </c>
      <c r="O217" s="36">
        <v>700000000</v>
      </c>
      <c r="P217" s="86"/>
      <c r="Q217" s="86"/>
      <c r="R217" s="86"/>
      <c r="S217" s="21"/>
      <c r="T217" s="1"/>
      <c r="U217" s="1"/>
      <c r="V217" s="1"/>
      <c r="W217" s="1"/>
      <c r="X217" s="1"/>
      <c r="Y217" s="1"/>
    </row>
    <row r="218" spans="1:25" ht="108" customHeight="1" x14ac:dyDescent="0.25">
      <c r="A218" s="102"/>
      <c r="B218" s="98"/>
      <c r="C218" s="27" t="s">
        <v>875</v>
      </c>
      <c r="D218" s="33" t="s">
        <v>17</v>
      </c>
      <c r="E218" s="33"/>
      <c r="F218" s="32" t="s">
        <v>22</v>
      </c>
      <c r="G218" s="32">
        <v>1</v>
      </c>
      <c r="H218" s="32" t="s">
        <v>437</v>
      </c>
      <c r="I218" s="33" t="s">
        <v>17</v>
      </c>
      <c r="J218" s="33"/>
      <c r="K218" s="33"/>
      <c r="L218" s="36">
        <v>500000000</v>
      </c>
      <c r="M218" s="36">
        <v>0</v>
      </c>
      <c r="N218" s="36">
        <v>0</v>
      </c>
      <c r="O218" s="36">
        <v>500000000</v>
      </c>
      <c r="P218" s="86"/>
      <c r="Q218" s="86"/>
      <c r="R218" s="86"/>
      <c r="S218" s="21"/>
      <c r="T218" s="1"/>
      <c r="U218" s="1"/>
      <c r="V218" s="1"/>
      <c r="W218" s="1"/>
      <c r="X218" s="1"/>
      <c r="Y218" s="1"/>
    </row>
    <row r="219" spans="1:25" ht="80.25" customHeight="1" x14ac:dyDescent="0.25">
      <c r="A219" s="102"/>
      <c r="B219" s="98"/>
      <c r="C219" s="27" t="s">
        <v>876</v>
      </c>
      <c r="D219" s="33" t="s">
        <v>17</v>
      </c>
      <c r="E219" s="33"/>
      <c r="F219" s="32" t="s">
        <v>22</v>
      </c>
      <c r="G219" s="32">
        <v>1</v>
      </c>
      <c r="H219" s="32" t="s">
        <v>438</v>
      </c>
      <c r="I219" s="33" t="s">
        <v>17</v>
      </c>
      <c r="J219" s="33"/>
      <c r="K219" s="33"/>
      <c r="L219" s="36">
        <v>350000000</v>
      </c>
      <c r="M219" s="36">
        <v>0</v>
      </c>
      <c r="N219" s="36">
        <v>0</v>
      </c>
      <c r="O219" s="36">
        <v>350000000</v>
      </c>
      <c r="P219" s="86"/>
      <c r="Q219" s="86"/>
      <c r="R219" s="86"/>
      <c r="S219" s="21"/>
      <c r="T219" s="1"/>
      <c r="U219" s="1"/>
      <c r="V219" s="1"/>
      <c r="W219" s="1"/>
      <c r="X219" s="1"/>
      <c r="Y219" s="1"/>
    </row>
    <row r="220" spans="1:25" ht="114" customHeight="1" x14ac:dyDescent="0.25">
      <c r="A220" s="102"/>
      <c r="B220" s="98"/>
      <c r="C220" s="27" t="s">
        <v>877</v>
      </c>
      <c r="D220" s="33" t="s">
        <v>17</v>
      </c>
      <c r="E220" s="33"/>
      <c r="F220" s="32" t="s">
        <v>22</v>
      </c>
      <c r="G220" s="32">
        <v>1</v>
      </c>
      <c r="H220" s="32" t="s">
        <v>439</v>
      </c>
      <c r="I220" s="33"/>
      <c r="J220" s="33" t="s">
        <v>17</v>
      </c>
      <c r="K220" s="33"/>
      <c r="L220" s="36">
        <v>0</v>
      </c>
      <c r="M220" s="36">
        <v>420000000</v>
      </c>
      <c r="N220" s="36">
        <v>0</v>
      </c>
      <c r="O220" s="36">
        <v>420000000</v>
      </c>
      <c r="P220" s="87"/>
      <c r="Q220" s="87"/>
      <c r="R220" s="87"/>
      <c r="S220" s="21"/>
      <c r="T220" s="1"/>
      <c r="U220" s="1"/>
      <c r="V220" s="1"/>
      <c r="W220" s="1"/>
      <c r="X220" s="1"/>
      <c r="Y220" s="1"/>
    </row>
    <row r="221" spans="1:25" ht="127.5" customHeight="1" x14ac:dyDescent="0.25">
      <c r="A221" s="102"/>
      <c r="B221" s="52" t="s">
        <v>878</v>
      </c>
      <c r="C221" s="27" t="s">
        <v>879</v>
      </c>
      <c r="D221" s="33" t="s">
        <v>17</v>
      </c>
      <c r="E221" s="33" t="s">
        <v>17</v>
      </c>
      <c r="F221" s="32" t="s">
        <v>131</v>
      </c>
      <c r="G221" s="40">
        <v>1</v>
      </c>
      <c r="H221" s="32" t="s">
        <v>440</v>
      </c>
      <c r="I221" s="33" t="s">
        <v>17</v>
      </c>
      <c r="J221" s="33"/>
      <c r="K221" s="33"/>
      <c r="L221" s="36">
        <v>120000000</v>
      </c>
      <c r="M221" s="36">
        <v>0</v>
      </c>
      <c r="N221" s="36">
        <v>0</v>
      </c>
      <c r="O221" s="36">
        <v>120000000</v>
      </c>
      <c r="P221" s="27" t="s">
        <v>178</v>
      </c>
      <c r="Q221" s="27" t="s">
        <v>271</v>
      </c>
      <c r="R221" s="27" t="s">
        <v>504</v>
      </c>
      <c r="S221" s="21"/>
      <c r="T221" s="1"/>
      <c r="U221" s="1"/>
      <c r="V221" s="1"/>
      <c r="W221" s="1"/>
      <c r="X221" s="1"/>
      <c r="Y221" s="1"/>
    </row>
    <row r="222" spans="1:25" ht="123.75" customHeight="1" x14ac:dyDescent="0.25">
      <c r="A222" s="103"/>
      <c r="B222" s="52" t="s">
        <v>863</v>
      </c>
      <c r="C222" s="27" t="s">
        <v>880</v>
      </c>
      <c r="D222" s="33" t="s">
        <v>17</v>
      </c>
      <c r="E222" s="33"/>
      <c r="F222" s="32" t="s">
        <v>131</v>
      </c>
      <c r="G222" s="40">
        <v>1</v>
      </c>
      <c r="H222" s="32" t="s">
        <v>441</v>
      </c>
      <c r="I222" s="33" t="s">
        <v>17</v>
      </c>
      <c r="J222" s="33"/>
      <c r="K222" s="33"/>
      <c r="L222" s="36">
        <v>70000000</v>
      </c>
      <c r="M222" s="36">
        <v>0</v>
      </c>
      <c r="N222" s="36">
        <v>0</v>
      </c>
      <c r="O222" s="36">
        <v>70000000</v>
      </c>
      <c r="P222" s="27" t="s">
        <v>178</v>
      </c>
      <c r="Q222" s="27" t="s">
        <v>271</v>
      </c>
      <c r="R222" s="27" t="s">
        <v>504</v>
      </c>
      <c r="S222" s="21"/>
      <c r="T222" s="1"/>
      <c r="U222" s="1"/>
      <c r="V222" s="1"/>
      <c r="W222" s="1"/>
      <c r="X222" s="1"/>
      <c r="Y222" s="1"/>
    </row>
    <row r="223" spans="1:25" ht="101.25" customHeight="1" x14ac:dyDescent="0.25">
      <c r="A223" s="97" t="s">
        <v>593</v>
      </c>
      <c r="B223" s="97" t="s">
        <v>663</v>
      </c>
      <c r="C223" s="27" t="s">
        <v>711</v>
      </c>
      <c r="D223" s="33" t="s">
        <v>17</v>
      </c>
      <c r="E223" s="33"/>
      <c r="F223" s="32" t="s">
        <v>22</v>
      </c>
      <c r="G223" s="40">
        <v>1</v>
      </c>
      <c r="H223" s="32" t="s">
        <v>442</v>
      </c>
      <c r="I223" s="33"/>
      <c r="J223" s="33"/>
      <c r="K223" s="33" t="s">
        <v>17</v>
      </c>
      <c r="L223" s="36">
        <v>0</v>
      </c>
      <c r="M223" s="36">
        <v>0</v>
      </c>
      <c r="N223" s="36">
        <v>3000000000</v>
      </c>
      <c r="O223" s="36">
        <v>3000000000</v>
      </c>
      <c r="P223" s="85" t="s">
        <v>179</v>
      </c>
      <c r="Q223" s="85" t="s">
        <v>261</v>
      </c>
      <c r="R223" s="85" t="s">
        <v>272</v>
      </c>
      <c r="S223" s="21"/>
      <c r="T223" s="1"/>
      <c r="U223" s="1"/>
      <c r="V223" s="1"/>
      <c r="W223" s="1"/>
      <c r="X223" s="1"/>
      <c r="Y223" s="1"/>
    </row>
    <row r="224" spans="1:25" ht="178.5" customHeight="1" x14ac:dyDescent="0.25">
      <c r="A224" s="98"/>
      <c r="B224" s="97"/>
      <c r="C224" s="27" t="s">
        <v>710</v>
      </c>
      <c r="D224" s="33" t="s">
        <v>17</v>
      </c>
      <c r="E224" s="33"/>
      <c r="F224" s="32" t="s">
        <v>22</v>
      </c>
      <c r="G224" s="40">
        <v>0.2</v>
      </c>
      <c r="H224" s="32" t="s">
        <v>443</v>
      </c>
      <c r="I224" s="35" t="s">
        <v>17</v>
      </c>
      <c r="J224" s="35" t="s">
        <v>17</v>
      </c>
      <c r="K224" s="35" t="s">
        <v>17</v>
      </c>
      <c r="L224" s="36">
        <v>1000000000</v>
      </c>
      <c r="M224" s="36">
        <v>2000000000</v>
      </c>
      <c r="N224" s="36">
        <v>5000000000</v>
      </c>
      <c r="O224" s="36">
        <v>8000000000</v>
      </c>
      <c r="P224" s="86"/>
      <c r="Q224" s="86"/>
      <c r="R224" s="86"/>
      <c r="S224" s="21"/>
      <c r="T224" s="1"/>
      <c r="U224" s="1"/>
      <c r="V224" s="1"/>
      <c r="W224" s="1"/>
      <c r="X224" s="1"/>
      <c r="Y224" s="1"/>
    </row>
    <row r="225" spans="1:25" ht="196.5" customHeight="1" x14ac:dyDescent="0.25">
      <c r="A225" s="98"/>
      <c r="B225" s="97"/>
      <c r="C225" s="27" t="s">
        <v>712</v>
      </c>
      <c r="D225" s="33" t="s">
        <v>17</v>
      </c>
      <c r="E225" s="33"/>
      <c r="F225" s="32" t="s">
        <v>22</v>
      </c>
      <c r="G225" s="32">
        <v>1</v>
      </c>
      <c r="H225" s="32" t="s">
        <v>444</v>
      </c>
      <c r="I225" s="33" t="s">
        <v>17</v>
      </c>
      <c r="J225" s="33" t="s">
        <v>17</v>
      </c>
      <c r="K225" s="33"/>
      <c r="L225" s="36">
        <v>500000000</v>
      </c>
      <c r="M225" s="36">
        <v>1000000000</v>
      </c>
      <c r="N225" s="36">
        <v>0</v>
      </c>
      <c r="O225" s="36">
        <v>1500000000</v>
      </c>
      <c r="P225" s="86"/>
      <c r="Q225" s="86"/>
      <c r="R225" s="86"/>
      <c r="S225" s="21"/>
      <c r="T225" s="1"/>
      <c r="U225" s="1"/>
      <c r="V225" s="1"/>
      <c r="W225" s="1"/>
      <c r="X225" s="1"/>
      <c r="Y225" s="1"/>
    </row>
    <row r="226" spans="1:25" ht="220.5" customHeight="1" x14ac:dyDescent="0.25">
      <c r="A226" s="98"/>
      <c r="B226" s="97"/>
      <c r="C226" s="27" t="s">
        <v>713</v>
      </c>
      <c r="D226" s="33" t="s">
        <v>17</v>
      </c>
      <c r="E226" s="33"/>
      <c r="F226" s="32" t="s">
        <v>22</v>
      </c>
      <c r="G226" s="32">
        <v>1</v>
      </c>
      <c r="H226" s="32" t="s">
        <v>445</v>
      </c>
      <c r="I226" s="33" t="s">
        <v>17</v>
      </c>
      <c r="J226" s="33" t="s">
        <v>17</v>
      </c>
      <c r="K226" s="33"/>
      <c r="L226" s="36">
        <v>700000000</v>
      </c>
      <c r="M226" s="36">
        <v>1400000000</v>
      </c>
      <c r="N226" s="36">
        <v>0</v>
      </c>
      <c r="O226" s="36">
        <v>2100000000</v>
      </c>
      <c r="P226" s="86"/>
      <c r="Q226" s="86"/>
      <c r="R226" s="86"/>
      <c r="S226" s="21"/>
      <c r="T226" s="1"/>
      <c r="U226" s="1"/>
      <c r="V226" s="1"/>
      <c r="W226" s="1"/>
      <c r="X226" s="1"/>
      <c r="Y226" s="1"/>
    </row>
    <row r="227" spans="1:25" ht="72.75" customHeight="1" x14ac:dyDescent="0.25">
      <c r="A227" s="98"/>
      <c r="B227" s="97"/>
      <c r="C227" s="27" t="s">
        <v>714</v>
      </c>
      <c r="D227" s="33" t="s">
        <v>17</v>
      </c>
      <c r="E227" s="33" t="s">
        <v>17</v>
      </c>
      <c r="F227" s="32" t="s">
        <v>22</v>
      </c>
      <c r="G227" s="32">
        <v>1</v>
      </c>
      <c r="H227" s="32" t="s">
        <v>446</v>
      </c>
      <c r="I227" s="33"/>
      <c r="J227" s="33" t="s">
        <v>17</v>
      </c>
      <c r="K227" s="33" t="s">
        <v>17</v>
      </c>
      <c r="L227" s="36">
        <v>0</v>
      </c>
      <c r="M227" s="36">
        <v>2000000000</v>
      </c>
      <c r="N227" s="36">
        <v>5000000000</v>
      </c>
      <c r="O227" s="36">
        <v>7000000000</v>
      </c>
      <c r="P227" s="86"/>
      <c r="Q227" s="86"/>
      <c r="R227" s="86"/>
      <c r="S227" s="21"/>
      <c r="T227" s="1"/>
      <c r="U227" s="1"/>
      <c r="V227" s="1"/>
      <c r="W227" s="1"/>
      <c r="X227" s="1"/>
      <c r="Y227" s="1"/>
    </row>
    <row r="228" spans="1:25" ht="111.75" customHeight="1" x14ac:dyDescent="0.25">
      <c r="A228" s="98"/>
      <c r="B228" s="97"/>
      <c r="C228" s="27" t="s">
        <v>715</v>
      </c>
      <c r="D228" s="33" t="s">
        <v>17</v>
      </c>
      <c r="E228" s="33" t="s">
        <v>17</v>
      </c>
      <c r="F228" s="32" t="s">
        <v>22</v>
      </c>
      <c r="G228" s="32">
        <v>1</v>
      </c>
      <c r="H228" s="32" t="s">
        <v>447</v>
      </c>
      <c r="I228" s="33" t="s">
        <v>17</v>
      </c>
      <c r="J228" s="33" t="s">
        <v>17</v>
      </c>
      <c r="K228" s="33" t="s">
        <v>17</v>
      </c>
      <c r="L228" s="36">
        <v>700000000</v>
      </c>
      <c r="M228" s="36">
        <v>1400000000</v>
      </c>
      <c r="N228" s="36">
        <v>4400000000</v>
      </c>
      <c r="O228" s="36">
        <v>6500000000</v>
      </c>
      <c r="P228" s="86"/>
      <c r="Q228" s="86"/>
      <c r="R228" s="86"/>
      <c r="S228" s="21"/>
      <c r="T228" s="1"/>
      <c r="U228" s="1"/>
      <c r="V228" s="1"/>
      <c r="W228" s="1"/>
      <c r="X228" s="1"/>
      <c r="Y228" s="1"/>
    </row>
    <row r="229" spans="1:25" s="24" customFormat="1" ht="93" customHeight="1" x14ac:dyDescent="0.25">
      <c r="A229" s="98"/>
      <c r="B229" s="97"/>
      <c r="C229" s="27" t="s">
        <v>716</v>
      </c>
      <c r="D229" s="33" t="s">
        <v>17</v>
      </c>
      <c r="E229" s="33"/>
      <c r="F229" s="32" t="s">
        <v>22</v>
      </c>
      <c r="G229" s="32">
        <v>1</v>
      </c>
      <c r="H229" s="32" t="s">
        <v>448</v>
      </c>
      <c r="I229" s="33" t="s">
        <v>17</v>
      </c>
      <c r="J229" s="33"/>
      <c r="K229" s="33"/>
      <c r="L229" s="36">
        <v>0</v>
      </c>
      <c r="M229" s="36">
        <v>0</v>
      </c>
      <c r="N229" s="36">
        <v>0</v>
      </c>
      <c r="O229" s="36">
        <v>0</v>
      </c>
      <c r="P229" s="86"/>
      <c r="Q229" s="86"/>
      <c r="R229" s="86"/>
      <c r="S229" s="22"/>
      <c r="T229" s="23"/>
      <c r="U229" s="23"/>
      <c r="V229" s="23"/>
      <c r="W229" s="23"/>
      <c r="X229" s="23"/>
      <c r="Y229" s="23"/>
    </row>
    <row r="230" spans="1:25" s="24" customFormat="1" ht="260.25" customHeight="1" x14ac:dyDescent="0.25">
      <c r="A230" s="98"/>
      <c r="B230" s="97"/>
      <c r="C230" s="27" t="s">
        <v>717</v>
      </c>
      <c r="D230" s="33" t="s">
        <v>17</v>
      </c>
      <c r="E230" s="33" t="s">
        <v>17</v>
      </c>
      <c r="F230" s="32" t="s">
        <v>22</v>
      </c>
      <c r="G230" s="40">
        <v>1</v>
      </c>
      <c r="H230" s="32" t="s">
        <v>449</v>
      </c>
      <c r="I230" s="35" t="s">
        <v>17</v>
      </c>
      <c r="J230" s="35" t="s">
        <v>17</v>
      </c>
      <c r="K230" s="35" t="s">
        <v>17</v>
      </c>
      <c r="L230" s="36">
        <v>0</v>
      </c>
      <c r="M230" s="36">
        <v>0</v>
      </c>
      <c r="N230" s="36">
        <v>0</v>
      </c>
      <c r="O230" s="36">
        <v>0</v>
      </c>
      <c r="P230" s="86"/>
      <c r="Q230" s="86"/>
      <c r="R230" s="86"/>
      <c r="S230" s="22"/>
      <c r="T230" s="23"/>
      <c r="U230" s="23"/>
      <c r="V230" s="23"/>
      <c r="W230" s="23"/>
      <c r="X230" s="23"/>
      <c r="Y230" s="23"/>
    </row>
    <row r="231" spans="1:25" s="24" customFormat="1" ht="108" customHeight="1" x14ac:dyDescent="0.25">
      <c r="A231" s="98"/>
      <c r="B231" s="97"/>
      <c r="C231" s="27" t="s">
        <v>718</v>
      </c>
      <c r="D231" s="33" t="s">
        <v>17</v>
      </c>
      <c r="E231" s="33" t="s">
        <v>17</v>
      </c>
      <c r="F231" s="32" t="s">
        <v>22</v>
      </c>
      <c r="G231" s="32">
        <v>1</v>
      </c>
      <c r="H231" s="32" t="s">
        <v>450</v>
      </c>
      <c r="I231" s="35" t="s">
        <v>17</v>
      </c>
      <c r="J231" s="35" t="s">
        <v>17</v>
      </c>
      <c r="K231" s="35" t="s">
        <v>17</v>
      </c>
      <c r="L231" s="36">
        <v>400000000</v>
      </c>
      <c r="M231" s="36">
        <v>800000000</v>
      </c>
      <c r="N231" s="36">
        <v>3800000000</v>
      </c>
      <c r="O231" s="36">
        <v>5000000000</v>
      </c>
      <c r="P231" s="86"/>
      <c r="Q231" s="86"/>
      <c r="R231" s="86"/>
      <c r="S231" s="22"/>
      <c r="T231" s="23"/>
      <c r="U231" s="23"/>
      <c r="V231" s="23"/>
      <c r="W231" s="23"/>
      <c r="X231" s="23"/>
      <c r="Y231" s="23"/>
    </row>
    <row r="232" spans="1:25" s="24" customFormat="1" ht="165" customHeight="1" x14ac:dyDescent="0.25">
      <c r="A232" s="98"/>
      <c r="B232" s="97"/>
      <c r="C232" s="27" t="s">
        <v>925</v>
      </c>
      <c r="D232" s="33" t="s">
        <v>17</v>
      </c>
      <c r="E232" s="33" t="s">
        <v>17</v>
      </c>
      <c r="F232" s="32" t="s">
        <v>22</v>
      </c>
      <c r="G232" s="32">
        <v>1</v>
      </c>
      <c r="H232" s="32" t="s">
        <v>451</v>
      </c>
      <c r="I232" s="33"/>
      <c r="J232" s="33" t="s">
        <v>17</v>
      </c>
      <c r="K232" s="33"/>
      <c r="L232" s="36">
        <v>0</v>
      </c>
      <c r="M232" s="36">
        <v>1000000000</v>
      </c>
      <c r="N232" s="36">
        <v>0</v>
      </c>
      <c r="O232" s="36">
        <v>1000000000</v>
      </c>
      <c r="P232" s="86"/>
      <c r="Q232" s="86"/>
      <c r="R232" s="86"/>
      <c r="S232" s="22"/>
      <c r="T232" s="23"/>
      <c r="U232" s="23"/>
      <c r="V232" s="23"/>
      <c r="W232" s="23"/>
      <c r="X232" s="23"/>
      <c r="Y232" s="23"/>
    </row>
    <row r="233" spans="1:25" ht="121.5" customHeight="1" x14ac:dyDescent="0.25">
      <c r="A233" s="98"/>
      <c r="B233" s="97"/>
      <c r="C233" s="27" t="s">
        <v>719</v>
      </c>
      <c r="D233" s="33" t="s">
        <v>17</v>
      </c>
      <c r="E233" s="33" t="s">
        <v>17</v>
      </c>
      <c r="F233" s="32" t="s">
        <v>22</v>
      </c>
      <c r="G233" s="32">
        <v>1</v>
      </c>
      <c r="H233" s="32" t="s">
        <v>452</v>
      </c>
      <c r="I233" s="33" t="s">
        <v>17</v>
      </c>
      <c r="J233" s="33" t="s">
        <v>17</v>
      </c>
      <c r="K233" s="33"/>
      <c r="L233" s="36">
        <v>1000000000</v>
      </c>
      <c r="M233" s="36">
        <v>2000000000</v>
      </c>
      <c r="N233" s="36">
        <v>0</v>
      </c>
      <c r="O233" s="36">
        <v>3000000000</v>
      </c>
      <c r="P233" s="86"/>
      <c r="Q233" s="86"/>
      <c r="R233" s="86"/>
      <c r="S233" s="21"/>
      <c r="T233" s="1"/>
      <c r="U233" s="1"/>
      <c r="V233" s="1"/>
      <c r="W233" s="1"/>
      <c r="X233" s="1"/>
      <c r="Y233" s="1"/>
    </row>
    <row r="234" spans="1:25" ht="121.5" customHeight="1" x14ac:dyDescent="0.25">
      <c r="A234" s="98"/>
      <c r="B234" s="97"/>
      <c r="C234" s="27" t="s">
        <v>720</v>
      </c>
      <c r="D234" s="33"/>
      <c r="E234" s="33" t="s">
        <v>17</v>
      </c>
      <c r="F234" s="32" t="s">
        <v>22</v>
      </c>
      <c r="G234" s="32">
        <v>1</v>
      </c>
      <c r="H234" s="32" t="s">
        <v>596</v>
      </c>
      <c r="I234" s="33" t="s">
        <v>17</v>
      </c>
      <c r="J234" s="33"/>
      <c r="K234" s="33"/>
      <c r="L234" s="36">
        <v>95000000</v>
      </c>
      <c r="M234" s="36">
        <v>0</v>
      </c>
      <c r="N234" s="36">
        <v>0</v>
      </c>
      <c r="O234" s="36">
        <f>+L234</f>
        <v>95000000</v>
      </c>
      <c r="P234" s="86"/>
      <c r="Q234" s="86"/>
      <c r="R234" s="86"/>
      <c r="S234" s="21"/>
      <c r="T234" s="1"/>
      <c r="U234" s="1"/>
      <c r="V234" s="1"/>
      <c r="W234" s="1"/>
      <c r="X234" s="1"/>
      <c r="Y234" s="1"/>
    </row>
    <row r="235" spans="1:25" ht="121.5" customHeight="1" x14ac:dyDescent="0.25">
      <c r="A235" s="98"/>
      <c r="B235" s="97"/>
      <c r="C235" s="39" t="s">
        <v>901</v>
      </c>
      <c r="D235" s="33"/>
      <c r="E235" s="33" t="s">
        <v>17</v>
      </c>
      <c r="F235" s="37" t="s">
        <v>22</v>
      </c>
      <c r="G235" s="37">
        <v>1</v>
      </c>
      <c r="H235" s="37" t="s">
        <v>902</v>
      </c>
      <c r="I235" s="33" t="s">
        <v>17</v>
      </c>
      <c r="J235" s="33"/>
      <c r="K235" s="33"/>
      <c r="L235" s="36">
        <v>250000000</v>
      </c>
      <c r="M235" s="36">
        <v>0</v>
      </c>
      <c r="N235" s="36">
        <v>0</v>
      </c>
      <c r="O235" s="36">
        <f>+N235+M235+L235</f>
        <v>250000000</v>
      </c>
      <c r="P235" s="86"/>
      <c r="Q235" s="86"/>
      <c r="R235" s="86"/>
      <c r="S235" s="21"/>
      <c r="T235" s="1"/>
      <c r="U235" s="1"/>
      <c r="V235" s="1"/>
      <c r="W235" s="1"/>
      <c r="X235" s="1"/>
      <c r="Y235" s="1"/>
    </row>
    <row r="236" spans="1:25" ht="121.5" customHeight="1" x14ac:dyDescent="0.25">
      <c r="A236" s="98"/>
      <c r="B236" s="97"/>
      <c r="C236" s="39" t="s">
        <v>915</v>
      </c>
      <c r="D236" s="33"/>
      <c r="E236" s="33" t="s">
        <v>17</v>
      </c>
      <c r="F236" s="37" t="s">
        <v>22</v>
      </c>
      <c r="G236" s="37">
        <v>1</v>
      </c>
      <c r="H236" s="37" t="s">
        <v>916</v>
      </c>
      <c r="I236" s="33" t="s">
        <v>17</v>
      </c>
      <c r="J236" s="33"/>
      <c r="K236" s="33"/>
      <c r="L236" s="36">
        <v>250000000</v>
      </c>
      <c r="M236" s="36">
        <v>0</v>
      </c>
      <c r="N236" s="36">
        <v>0</v>
      </c>
      <c r="O236" s="36">
        <f>+N236+M236+L236</f>
        <v>250000000</v>
      </c>
      <c r="P236" s="86"/>
      <c r="Q236" s="86"/>
      <c r="R236" s="86"/>
      <c r="S236" s="21"/>
      <c r="T236" s="1"/>
      <c r="U236" s="1"/>
      <c r="V236" s="1"/>
      <c r="W236" s="1"/>
      <c r="X236" s="1"/>
      <c r="Y236" s="1"/>
    </row>
    <row r="237" spans="1:25" ht="121.5" customHeight="1" x14ac:dyDescent="0.25">
      <c r="A237" s="98"/>
      <c r="B237" s="97"/>
      <c r="C237" s="27" t="s">
        <v>903</v>
      </c>
      <c r="D237" s="33" t="s">
        <v>17</v>
      </c>
      <c r="E237" s="33"/>
      <c r="F237" s="32" t="s">
        <v>181</v>
      </c>
      <c r="G237" s="40">
        <v>1</v>
      </c>
      <c r="H237" s="32" t="s">
        <v>453</v>
      </c>
      <c r="I237" s="33"/>
      <c r="J237" s="33" t="s">
        <v>17</v>
      </c>
      <c r="K237" s="33" t="s">
        <v>17</v>
      </c>
      <c r="L237" s="36">
        <v>0</v>
      </c>
      <c r="M237" s="36">
        <v>43500000000</v>
      </c>
      <c r="N237" s="36">
        <v>86500000000</v>
      </c>
      <c r="O237" s="36">
        <f>SUBTOTAL(9,L237:N237)</f>
        <v>130000000000</v>
      </c>
      <c r="P237" s="86"/>
      <c r="Q237" s="86"/>
      <c r="R237" s="86"/>
      <c r="S237" s="21"/>
      <c r="T237" s="1"/>
      <c r="U237" s="1"/>
      <c r="V237" s="1"/>
      <c r="W237" s="1"/>
      <c r="X237" s="1"/>
      <c r="Y237" s="1"/>
    </row>
    <row r="238" spans="1:25" ht="121.5" customHeight="1" x14ac:dyDescent="0.25">
      <c r="A238" s="98"/>
      <c r="B238" s="97"/>
      <c r="C238" s="27" t="s">
        <v>904</v>
      </c>
      <c r="D238" s="33" t="s">
        <v>17</v>
      </c>
      <c r="E238" s="33"/>
      <c r="F238" s="32" t="s">
        <v>181</v>
      </c>
      <c r="G238" s="40">
        <v>1</v>
      </c>
      <c r="H238" s="32" t="s">
        <v>454</v>
      </c>
      <c r="I238" s="33"/>
      <c r="J238" s="33" t="s">
        <v>17</v>
      </c>
      <c r="K238" s="33" t="s">
        <v>17</v>
      </c>
      <c r="L238" s="36">
        <v>0</v>
      </c>
      <c r="M238" s="36">
        <v>3500000000</v>
      </c>
      <c r="N238" s="36">
        <v>17500000000</v>
      </c>
      <c r="O238" s="36">
        <f>SUBTOTAL(9,L238:N238)</f>
        <v>21000000000</v>
      </c>
      <c r="P238" s="86"/>
      <c r="Q238" s="86"/>
      <c r="R238" s="86"/>
      <c r="S238" s="21"/>
      <c r="T238" s="1"/>
      <c r="U238" s="1"/>
      <c r="V238" s="1"/>
      <c r="W238" s="1"/>
      <c r="X238" s="1"/>
      <c r="Y238" s="1"/>
    </row>
    <row r="239" spans="1:25" ht="148.5" customHeight="1" x14ac:dyDescent="0.25">
      <c r="A239" s="98"/>
      <c r="B239" s="97"/>
      <c r="C239" s="27" t="s">
        <v>905</v>
      </c>
      <c r="D239" s="33" t="s">
        <v>17</v>
      </c>
      <c r="E239" s="33" t="s">
        <v>17</v>
      </c>
      <c r="F239" s="32" t="s">
        <v>22</v>
      </c>
      <c r="G239" s="32">
        <v>1</v>
      </c>
      <c r="H239" s="32" t="s">
        <v>455</v>
      </c>
      <c r="I239" s="33" t="s">
        <v>17</v>
      </c>
      <c r="J239" s="33"/>
      <c r="K239" s="33"/>
      <c r="L239" s="36">
        <v>600000000</v>
      </c>
      <c r="M239" s="36">
        <v>0</v>
      </c>
      <c r="N239" s="36">
        <v>0</v>
      </c>
      <c r="O239" s="36">
        <v>600000000</v>
      </c>
      <c r="P239" s="86"/>
      <c r="Q239" s="86"/>
      <c r="R239" s="86"/>
      <c r="S239" s="21"/>
      <c r="T239" s="1"/>
      <c r="U239" s="1"/>
      <c r="V239" s="1"/>
      <c r="W239" s="1"/>
      <c r="X239" s="1"/>
      <c r="Y239" s="1"/>
    </row>
    <row r="240" spans="1:25" ht="76.5" x14ac:dyDescent="0.25">
      <c r="A240" s="98"/>
      <c r="B240" s="97"/>
      <c r="C240" s="27" t="s">
        <v>906</v>
      </c>
      <c r="D240" s="33" t="s">
        <v>17</v>
      </c>
      <c r="E240" s="33" t="s">
        <v>17</v>
      </c>
      <c r="F240" s="32" t="s">
        <v>22</v>
      </c>
      <c r="G240" s="32">
        <v>1</v>
      </c>
      <c r="H240" s="32" t="s">
        <v>456</v>
      </c>
      <c r="I240" s="33" t="s">
        <v>17</v>
      </c>
      <c r="J240" s="33" t="s">
        <v>17</v>
      </c>
      <c r="K240" s="33"/>
      <c r="L240" s="36">
        <v>600000000</v>
      </c>
      <c r="M240" s="36">
        <v>1200000000</v>
      </c>
      <c r="N240" s="36">
        <v>0</v>
      </c>
      <c r="O240" s="36">
        <v>1800000000</v>
      </c>
      <c r="P240" s="86"/>
      <c r="Q240" s="86"/>
      <c r="R240" s="86"/>
      <c r="S240" s="21"/>
      <c r="T240" s="1"/>
      <c r="U240" s="1"/>
      <c r="V240" s="1"/>
      <c r="W240" s="1"/>
      <c r="X240" s="1"/>
      <c r="Y240" s="1"/>
    </row>
    <row r="241" spans="1:25" ht="63.75" x14ac:dyDescent="0.25">
      <c r="A241" s="98"/>
      <c r="B241" s="97"/>
      <c r="C241" s="27" t="s">
        <v>907</v>
      </c>
      <c r="D241" s="33" t="s">
        <v>17</v>
      </c>
      <c r="E241" s="33" t="s">
        <v>17</v>
      </c>
      <c r="F241" s="32" t="s">
        <v>22</v>
      </c>
      <c r="G241" s="32">
        <v>1</v>
      </c>
      <c r="H241" s="32" t="s">
        <v>457</v>
      </c>
      <c r="I241" s="33" t="s">
        <v>17</v>
      </c>
      <c r="J241" s="33"/>
      <c r="K241" s="33"/>
      <c r="L241" s="36">
        <v>600000000</v>
      </c>
      <c r="M241" s="36">
        <v>0</v>
      </c>
      <c r="N241" s="36">
        <v>0</v>
      </c>
      <c r="O241" s="36">
        <v>600000000</v>
      </c>
      <c r="P241" s="86"/>
      <c r="Q241" s="86"/>
      <c r="R241" s="86"/>
      <c r="S241" s="21"/>
      <c r="T241" s="1"/>
      <c r="U241" s="1"/>
      <c r="V241" s="1"/>
      <c r="W241" s="1"/>
      <c r="X241" s="1"/>
      <c r="Y241" s="1"/>
    </row>
    <row r="242" spans="1:25" ht="156" customHeight="1" x14ac:dyDescent="0.25">
      <c r="A242" s="98"/>
      <c r="B242" s="97"/>
      <c r="C242" s="27" t="s">
        <v>908</v>
      </c>
      <c r="D242" s="33" t="s">
        <v>17</v>
      </c>
      <c r="E242" s="33" t="s">
        <v>17</v>
      </c>
      <c r="F242" s="32" t="s">
        <v>22</v>
      </c>
      <c r="G242" s="32">
        <v>1</v>
      </c>
      <c r="H242" s="32" t="s">
        <v>458</v>
      </c>
      <c r="I242" s="33" t="s">
        <v>17</v>
      </c>
      <c r="J242" s="33"/>
      <c r="K242" s="33"/>
      <c r="L242" s="36">
        <v>600000000</v>
      </c>
      <c r="M242" s="36">
        <v>0</v>
      </c>
      <c r="N242" s="36">
        <v>0</v>
      </c>
      <c r="O242" s="36">
        <v>600000000</v>
      </c>
      <c r="P242" s="86"/>
      <c r="Q242" s="86"/>
      <c r="R242" s="86"/>
      <c r="S242" s="21"/>
      <c r="T242" s="1"/>
      <c r="U242" s="1"/>
      <c r="V242" s="1"/>
      <c r="W242" s="1"/>
      <c r="X242" s="1"/>
      <c r="Y242" s="1"/>
    </row>
    <row r="243" spans="1:25" ht="151.5" customHeight="1" x14ac:dyDescent="0.25">
      <c r="A243" s="98"/>
      <c r="B243" s="97"/>
      <c r="C243" s="27" t="s">
        <v>909</v>
      </c>
      <c r="D243" s="33" t="s">
        <v>17</v>
      </c>
      <c r="E243" s="33" t="s">
        <v>17</v>
      </c>
      <c r="F243" s="32" t="s">
        <v>22</v>
      </c>
      <c r="G243" s="40">
        <v>1</v>
      </c>
      <c r="H243" s="32" t="s">
        <v>459</v>
      </c>
      <c r="I243" s="33" t="s">
        <v>17</v>
      </c>
      <c r="J243" s="33" t="s">
        <v>17</v>
      </c>
      <c r="K243" s="33"/>
      <c r="L243" s="36">
        <v>600000000</v>
      </c>
      <c r="M243" s="36">
        <v>1200000000</v>
      </c>
      <c r="N243" s="36">
        <v>0</v>
      </c>
      <c r="O243" s="36">
        <v>1800000000</v>
      </c>
      <c r="P243" s="86"/>
      <c r="Q243" s="86"/>
      <c r="R243" s="86"/>
      <c r="S243" s="21"/>
      <c r="T243" s="1"/>
      <c r="U243" s="1"/>
      <c r="V243" s="1"/>
      <c r="W243" s="1"/>
      <c r="X243" s="1"/>
      <c r="Y243" s="1"/>
    </row>
    <row r="244" spans="1:25" ht="90.75" customHeight="1" x14ac:dyDescent="0.25">
      <c r="A244" s="98"/>
      <c r="B244" s="97"/>
      <c r="C244" s="27" t="s">
        <v>910</v>
      </c>
      <c r="D244" s="33" t="s">
        <v>17</v>
      </c>
      <c r="E244" s="33" t="s">
        <v>17</v>
      </c>
      <c r="F244" s="32" t="s">
        <v>22</v>
      </c>
      <c r="G244" s="32">
        <v>1</v>
      </c>
      <c r="H244" s="32" t="s">
        <v>458</v>
      </c>
      <c r="I244" s="33"/>
      <c r="J244" s="33" t="s">
        <v>17</v>
      </c>
      <c r="K244" s="33" t="s">
        <v>17</v>
      </c>
      <c r="L244" s="36">
        <v>0</v>
      </c>
      <c r="M244" s="36">
        <v>600000000</v>
      </c>
      <c r="N244" s="36">
        <v>3600000000</v>
      </c>
      <c r="O244" s="36">
        <v>4200000000</v>
      </c>
      <c r="P244" s="86"/>
      <c r="Q244" s="86"/>
      <c r="R244" s="86"/>
      <c r="S244" s="21"/>
      <c r="T244" s="1"/>
      <c r="U244" s="1"/>
      <c r="V244" s="1"/>
      <c r="W244" s="1"/>
      <c r="X244" s="1"/>
      <c r="Y244" s="1"/>
    </row>
    <row r="245" spans="1:25" ht="93" customHeight="1" x14ac:dyDescent="0.25">
      <c r="A245" s="98"/>
      <c r="B245" s="97"/>
      <c r="C245" s="27" t="s">
        <v>911</v>
      </c>
      <c r="D245" s="33" t="s">
        <v>17</v>
      </c>
      <c r="E245" s="33" t="s">
        <v>17</v>
      </c>
      <c r="F245" s="32" t="s">
        <v>22</v>
      </c>
      <c r="G245" s="32">
        <v>1</v>
      </c>
      <c r="H245" s="32" t="s">
        <v>460</v>
      </c>
      <c r="I245" s="33" t="s">
        <v>17</v>
      </c>
      <c r="J245" s="33" t="s">
        <v>17</v>
      </c>
      <c r="K245" s="33"/>
      <c r="L245" s="36">
        <v>600000000</v>
      </c>
      <c r="M245" s="36">
        <v>1200000000</v>
      </c>
      <c r="N245" s="36">
        <v>0</v>
      </c>
      <c r="O245" s="36">
        <v>1800000000</v>
      </c>
      <c r="P245" s="86"/>
      <c r="Q245" s="86"/>
      <c r="R245" s="86"/>
      <c r="S245" s="21"/>
      <c r="T245" s="1"/>
      <c r="U245" s="1"/>
      <c r="V245" s="1"/>
      <c r="W245" s="1"/>
      <c r="X245" s="1"/>
      <c r="Y245" s="1"/>
    </row>
    <row r="246" spans="1:25" ht="76.5" x14ac:dyDescent="0.25">
      <c r="A246" s="98"/>
      <c r="B246" s="97"/>
      <c r="C246" s="27" t="s">
        <v>912</v>
      </c>
      <c r="D246" s="33" t="s">
        <v>17</v>
      </c>
      <c r="E246" s="33" t="s">
        <v>17</v>
      </c>
      <c r="F246" s="32" t="s">
        <v>22</v>
      </c>
      <c r="G246" s="40">
        <v>0.7</v>
      </c>
      <c r="H246" s="32" t="s">
        <v>461</v>
      </c>
      <c r="I246" s="33" t="s">
        <v>17</v>
      </c>
      <c r="J246" s="33" t="s">
        <v>17</v>
      </c>
      <c r="K246" s="33"/>
      <c r="L246" s="36">
        <v>400000000</v>
      </c>
      <c r="M246" s="36">
        <v>800000000</v>
      </c>
      <c r="N246" s="36">
        <v>0</v>
      </c>
      <c r="O246" s="36">
        <v>1200000000</v>
      </c>
      <c r="P246" s="86"/>
      <c r="Q246" s="86"/>
      <c r="R246" s="86"/>
      <c r="S246" s="21"/>
      <c r="T246" s="1"/>
      <c r="U246" s="1"/>
      <c r="V246" s="1"/>
      <c r="W246" s="1"/>
      <c r="X246" s="1"/>
      <c r="Y246" s="1"/>
    </row>
    <row r="247" spans="1:25" ht="53.25" customHeight="1" x14ac:dyDescent="0.25">
      <c r="A247" s="98"/>
      <c r="B247" s="97"/>
      <c r="C247" s="27" t="s">
        <v>913</v>
      </c>
      <c r="D247" s="33"/>
      <c r="E247" s="33" t="s">
        <v>17</v>
      </c>
      <c r="F247" s="32" t="s">
        <v>22</v>
      </c>
      <c r="G247" s="32">
        <v>1</v>
      </c>
      <c r="H247" s="32" t="s">
        <v>529</v>
      </c>
      <c r="I247" s="33" t="s">
        <v>17</v>
      </c>
      <c r="J247" s="33"/>
      <c r="K247" s="33"/>
      <c r="L247" s="36">
        <v>0</v>
      </c>
      <c r="M247" s="36">
        <v>0</v>
      </c>
      <c r="N247" s="36">
        <v>0</v>
      </c>
      <c r="O247" s="36">
        <v>0</v>
      </c>
      <c r="P247" s="86"/>
      <c r="Q247" s="86"/>
      <c r="R247" s="86"/>
      <c r="S247" s="21"/>
      <c r="T247" s="1"/>
      <c r="U247" s="1"/>
      <c r="V247" s="1"/>
      <c r="W247" s="1"/>
      <c r="X247" s="1"/>
      <c r="Y247" s="1"/>
    </row>
    <row r="248" spans="1:25" ht="38.25" x14ac:dyDescent="0.25">
      <c r="A248" s="98"/>
      <c r="B248" s="97"/>
      <c r="C248" s="27" t="s">
        <v>914</v>
      </c>
      <c r="D248" s="33" t="s">
        <v>17</v>
      </c>
      <c r="E248" s="33" t="s">
        <v>17</v>
      </c>
      <c r="F248" s="32" t="s">
        <v>22</v>
      </c>
      <c r="G248" s="32">
        <v>1</v>
      </c>
      <c r="H248" s="32" t="s">
        <v>512</v>
      </c>
      <c r="I248" s="33"/>
      <c r="J248" s="33" t="s">
        <v>17</v>
      </c>
      <c r="K248" s="33"/>
      <c r="L248" s="36">
        <v>0</v>
      </c>
      <c r="M248" s="36">
        <v>250000000</v>
      </c>
      <c r="N248" s="36">
        <v>0</v>
      </c>
      <c r="O248" s="36">
        <v>250000000</v>
      </c>
      <c r="P248" s="87"/>
      <c r="Q248" s="87"/>
      <c r="R248" s="87"/>
      <c r="S248" s="21"/>
      <c r="T248" s="1"/>
      <c r="U248" s="1"/>
      <c r="V248" s="1"/>
      <c r="W248" s="1"/>
      <c r="X248" s="1"/>
      <c r="Y248" s="1"/>
    </row>
    <row r="249" spans="1:25" ht="67.5" customHeight="1" x14ac:dyDescent="0.25">
      <c r="A249" s="98"/>
      <c r="B249" s="97" t="s">
        <v>664</v>
      </c>
      <c r="C249" s="27" t="s">
        <v>700</v>
      </c>
      <c r="D249" s="33" t="s">
        <v>17</v>
      </c>
      <c r="E249" s="33" t="s">
        <v>17</v>
      </c>
      <c r="F249" s="32" t="s">
        <v>22</v>
      </c>
      <c r="G249" s="40">
        <v>0.5</v>
      </c>
      <c r="H249" s="32" t="s">
        <v>462</v>
      </c>
      <c r="I249" s="33" t="s">
        <v>17</v>
      </c>
      <c r="J249" s="33" t="s">
        <v>17</v>
      </c>
      <c r="K249" s="33"/>
      <c r="L249" s="36">
        <v>400000000</v>
      </c>
      <c r="M249" s="36">
        <v>800000000</v>
      </c>
      <c r="N249" s="36">
        <v>0</v>
      </c>
      <c r="O249" s="36">
        <v>1200000000</v>
      </c>
      <c r="P249" s="85" t="s">
        <v>171</v>
      </c>
      <c r="Q249" s="85" t="s">
        <v>273</v>
      </c>
      <c r="R249" s="85" t="s">
        <v>545</v>
      </c>
      <c r="S249" s="21"/>
      <c r="T249" s="1"/>
      <c r="U249" s="1"/>
      <c r="V249" s="1"/>
      <c r="W249" s="1"/>
      <c r="X249" s="1"/>
      <c r="Y249" s="1"/>
    </row>
    <row r="250" spans="1:25" ht="62.25" customHeight="1" x14ac:dyDescent="0.25">
      <c r="A250" s="98"/>
      <c r="B250" s="98"/>
      <c r="C250" s="27" t="s">
        <v>701</v>
      </c>
      <c r="D250" s="33" t="s">
        <v>17</v>
      </c>
      <c r="E250" s="33"/>
      <c r="F250" s="32" t="s">
        <v>22</v>
      </c>
      <c r="G250" s="40">
        <v>0.5</v>
      </c>
      <c r="H250" s="32" t="s">
        <v>463</v>
      </c>
      <c r="I250" s="33" t="s">
        <v>17</v>
      </c>
      <c r="J250" s="33" t="s">
        <v>17</v>
      </c>
      <c r="K250" s="33"/>
      <c r="L250" s="36">
        <v>260000000</v>
      </c>
      <c r="M250" s="36">
        <v>520000000</v>
      </c>
      <c r="N250" s="36">
        <v>0</v>
      </c>
      <c r="O250" s="36">
        <v>780000000</v>
      </c>
      <c r="P250" s="86"/>
      <c r="Q250" s="86"/>
      <c r="R250" s="89"/>
      <c r="S250" s="21"/>
      <c r="T250" s="1"/>
      <c r="U250" s="1"/>
      <c r="V250" s="1"/>
      <c r="W250" s="1"/>
      <c r="X250" s="1"/>
      <c r="Y250" s="1"/>
    </row>
    <row r="251" spans="1:25" ht="57.75" customHeight="1" x14ac:dyDescent="0.25">
      <c r="A251" s="98"/>
      <c r="B251" s="98"/>
      <c r="C251" s="27" t="s">
        <v>702</v>
      </c>
      <c r="D251" s="33" t="s">
        <v>17</v>
      </c>
      <c r="E251" s="33" t="s">
        <v>17</v>
      </c>
      <c r="F251" s="32" t="s">
        <v>22</v>
      </c>
      <c r="G251" s="32">
        <v>1</v>
      </c>
      <c r="H251" s="32" t="s">
        <v>464</v>
      </c>
      <c r="I251" s="33" t="s">
        <v>17</v>
      </c>
      <c r="J251" s="33" t="s">
        <v>17</v>
      </c>
      <c r="K251" s="33"/>
      <c r="L251" s="36">
        <v>300000000</v>
      </c>
      <c r="M251" s="36">
        <v>600000000</v>
      </c>
      <c r="N251" s="36">
        <v>0</v>
      </c>
      <c r="O251" s="36">
        <v>900000000</v>
      </c>
      <c r="P251" s="86"/>
      <c r="Q251" s="86"/>
      <c r="R251" s="89"/>
      <c r="S251" s="21"/>
      <c r="T251" s="1"/>
      <c r="U251" s="1"/>
      <c r="V251" s="1"/>
      <c r="W251" s="1"/>
      <c r="X251" s="1"/>
      <c r="Y251" s="1"/>
    </row>
    <row r="252" spans="1:25" ht="60.75" customHeight="1" x14ac:dyDescent="0.25">
      <c r="A252" s="98"/>
      <c r="B252" s="98"/>
      <c r="C252" s="27" t="s">
        <v>703</v>
      </c>
      <c r="D252" s="33"/>
      <c r="E252" s="33" t="s">
        <v>17</v>
      </c>
      <c r="F252" s="32" t="s">
        <v>22</v>
      </c>
      <c r="G252" s="40">
        <v>1</v>
      </c>
      <c r="H252" s="32" t="s">
        <v>465</v>
      </c>
      <c r="I252" s="33" t="s">
        <v>17</v>
      </c>
      <c r="J252" s="33" t="s">
        <v>17</v>
      </c>
      <c r="K252" s="33"/>
      <c r="L252" s="36">
        <v>300000000</v>
      </c>
      <c r="M252" s="36">
        <v>600000000</v>
      </c>
      <c r="N252" s="36">
        <v>0</v>
      </c>
      <c r="O252" s="36">
        <v>900000000</v>
      </c>
      <c r="P252" s="86"/>
      <c r="Q252" s="86"/>
      <c r="R252" s="89"/>
      <c r="S252" s="21"/>
      <c r="T252" s="1"/>
      <c r="U252" s="1"/>
      <c r="V252" s="1"/>
      <c r="W252" s="1"/>
      <c r="X252" s="1"/>
      <c r="Y252" s="1"/>
    </row>
    <row r="253" spans="1:25" ht="136.5" customHeight="1" x14ac:dyDescent="0.25">
      <c r="A253" s="98"/>
      <c r="B253" s="98"/>
      <c r="C253" s="27" t="s">
        <v>704</v>
      </c>
      <c r="D253" s="33" t="s">
        <v>17</v>
      </c>
      <c r="E253" s="33"/>
      <c r="F253" s="32" t="s">
        <v>50</v>
      </c>
      <c r="G253" s="40">
        <v>1</v>
      </c>
      <c r="H253" s="32" t="s">
        <v>466</v>
      </c>
      <c r="I253" s="33" t="s">
        <v>17</v>
      </c>
      <c r="J253" s="33" t="s">
        <v>17</v>
      </c>
      <c r="K253" s="33"/>
      <c r="L253" s="36">
        <v>130000000</v>
      </c>
      <c r="M253" s="36">
        <v>260000000</v>
      </c>
      <c r="N253" s="36">
        <v>0</v>
      </c>
      <c r="O253" s="36">
        <v>900000000</v>
      </c>
      <c r="P253" s="86"/>
      <c r="Q253" s="86"/>
      <c r="R253" s="89"/>
      <c r="S253" s="21"/>
      <c r="T253" s="1"/>
      <c r="U253" s="1"/>
      <c r="V253" s="1"/>
      <c r="W253" s="1"/>
      <c r="X253" s="1"/>
      <c r="Y253" s="1"/>
    </row>
    <row r="254" spans="1:25" ht="125.25" customHeight="1" x14ac:dyDescent="0.25">
      <c r="A254" s="98"/>
      <c r="B254" s="98"/>
      <c r="C254" s="27" t="s">
        <v>705</v>
      </c>
      <c r="D254" s="33" t="s">
        <v>17</v>
      </c>
      <c r="E254" s="33" t="s">
        <v>17</v>
      </c>
      <c r="F254" s="32" t="s">
        <v>22</v>
      </c>
      <c r="G254" s="40">
        <v>1</v>
      </c>
      <c r="H254" s="32" t="s">
        <v>528</v>
      </c>
      <c r="I254" s="35" t="s">
        <v>17</v>
      </c>
      <c r="J254" s="35" t="s">
        <v>17</v>
      </c>
      <c r="K254" s="35" t="s">
        <v>17</v>
      </c>
      <c r="L254" s="36">
        <v>0</v>
      </c>
      <c r="M254" s="36">
        <v>0</v>
      </c>
      <c r="N254" s="36">
        <v>0</v>
      </c>
      <c r="O254" s="36">
        <v>0</v>
      </c>
      <c r="P254" s="86"/>
      <c r="Q254" s="86"/>
      <c r="R254" s="89"/>
      <c r="S254" s="21"/>
      <c r="T254" s="1"/>
      <c r="U254" s="1"/>
      <c r="V254" s="1"/>
      <c r="W254" s="1"/>
      <c r="X254" s="1"/>
      <c r="Y254" s="1"/>
    </row>
    <row r="255" spans="1:25" ht="125.25" customHeight="1" x14ac:dyDescent="0.25">
      <c r="A255" s="98"/>
      <c r="B255" s="98"/>
      <c r="C255" s="27" t="s">
        <v>706</v>
      </c>
      <c r="D255" s="33" t="s">
        <v>17</v>
      </c>
      <c r="E255" s="33" t="s">
        <v>17</v>
      </c>
      <c r="F255" s="32" t="s">
        <v>22</v>
      </c>
      <c r="G255" s="40">
        <v>1</v>
      </c>
      <c r="H255" s="32" t="s">
        <v>467</v>
      </c>
      <c r="I255" s="33" t="s">
        <v>17</v>
      </c>
      <c r="J255" s="33" t="s">
        <v>17</v>
      </c>
      <c r="K255" s="33"/>
      <c r="L255" s="36">
        <v>600000000</v>
      </c>
      <c r="M255" s="36">
        <v>1200000000</v>
      </c>
      <c r="N255" s="36">
        <v>0</v>
      </c>
      <c r="O255" s="36">
        <v>1800000000</v>
      </c>
      <c r="P255" s="86"/>
      <c r="Q255" s="86"/>
      <c r="R255" s="89"/>
      <c r="S255" s="21"/>
      <c r="T255" s="1"/>
      <c r="U255" s="1"/>
      <c r="V255" s="1"/>
      <c r="W255" s="1"/>
      <c r="X255" s="1"/>
      <c r="Y255" s="1"/>
    </row>
    <row r="256" spans="1:25" ht="198.75" customHeight="1" x14ac:dyDescent="0.25">
      <c r="A256" s="98"/>
      <c r="B256" s="98"/>
      <c r="C256" s="27" t="s">
        <v>707</v>
      </c>
      <c r="D256" s="33" t="s">
        <v>17</v>
      </c>
      <c r="E256" s="33" t="s">
        <v>17</v>
      </c>
      <c r="F256" s="32" t="s">
        <v>22</v>
      </c>
      <c r="G256" s="32">
        <v>1</v>
      </c>
      <c r="H256" s="32" t="s">
        <v>468</v>
      </c>
      <c r="I256" s="33" t="s">
        <v>17</v>
      </c>
      <c r="J256" s="33" t="s">
        <v>17</v>
      </c>
      <c r="K256" s="33"/>
      <c r="L256" s="36">
        <v>1500000000</v>
      </c>
      <c r="M256" s="36">
        <v>3000000000</v>
      </c>
      <c r="N256" s="36">
        <v>0</v>
      </c>
      <c r="O256" s="36">
        <v>4500000000</v>
      </c>
      <c r="P256" s="86"/>
      <c r="Q256" s="86"/>
      <c r="R256" s="89"/>
      <c r="S256" s="21"/>
      <c r="T256" s="1"/>
      <c r="U256" s="1"/>
      <c r="V256" s="1"/>
      <c r="W256" s="1"/>
      <c r="X256" s="1"/>
      <c r="Y256" s="1"/>
    </row>
    <row r="257" spans="1:25" ht="198.75" customHeight="1" x14ac:dyDescent="0.25">
      <c r="A257" s="98"/>
      <c r="B257" s="98"/>
      <c r="C257" s="27" t="s">
        <v>708</v>
      </c>
      <c r="D257" s="33" t="s">
        <v>17</v>
      </c>
      <c r="E257" s="33" t="s">
        <v>17</v>
      </c>
      <c r="F257" s="32" t="s">
        <v>83</v>
      </c>
      <c r="G257" s="32">
        <v>1</v>
      </c>
      <c r="H257" s="32" t="s">
        <v>522</v>
      </c>
      <c r="I257" s="33" t="s">
        <v>17</v>
      </c>
      <c r="J257" s="33"/>
      <c r="K257" s="33"/>
      <c r="L257" s="36">
        <v>0</v>
      </c>
      <c r="M257" s="36">
        <v>0</v>
      </c>
      <c r="N257" s="36">
        <v>0</v>
      </c>
      <c r="O257" s="36">
        <v>0</v>
      </c>
      <c r="P257" s="86"/>
      <c r="Q257" s="86"/>
      <c r="R257" s="89"/>
      <c r="S257" s="21"/>
      <c r="T257" s="1"/>
      <c r="U257" s="1"/>
      <c r="V257" s="1"/>
      <c r="W257" s="1"/>
      <c r="X257" s="1"/>
      <c r="Y257" s="1"/>
    </row>
    <row r="258" spans="1:25" ht="87" customHeight="1" x14ac:dyDescent="0.25">
      <c r="A258" s="98"/>
      <c r="B258" s="98"/>
      <c r="C258" s="27" t="s">
        <v>709</v>
      </c>
      <c r="D258" s="33" t="s">
        <v>17</v>
      </c>
      <c r="E258" s="33" t="s">
        <v>17</v>
      </c>
      <c r="F258" s="32" t="s">
        <v>22</v>
      </c>
      <c r="G258" s="40">
        <v>1</v>
      </c>
      <c r="H258" s="32" t="s">
        <v>469</v>
      </c>
      <c r="I258" s="33" t="s">
        <v>17</v>
      </c>
      <c r="J258" s="33" t="s">
        <v>17</v>
      </c>
      <c r="K258" s="33"/>
      <c r="L258" s="36">
        <v>500000000</v>
      </c>
      <c r="M258" s="36">
        <v>1000000000</v>
      </c>
      <c r="N258" s="36">
        <v>0</v>
      </c>
      <c r="O258" s="36">
        <v>1500000000</v>
      </c>
      <c r="P258" s="86"/>
      <c r="Q258" s="86"/>
      <c r="R258" s="90"/>
      <c r="S258" s="21"/>
      <c r="T258" s="1"/>
      <c r="U258" s="1"/>
      <c r="V258" s="1"/>
      <c r="W258" s="1"/>
      <c r="X258" s="1"/>
      <c r="Y258" s="1"/>
    </row>
    <row r="259" spans="1:25" ht="67.5" customHeight="1" x14ac:dyDescent="0.25">
      <c r="A259" s="98"/>
      <c r="B259" s="97" t="s">
        <v>665</v>
      </c>
      <c r="C259" s="27" t="s">
        <v>693</v>
      </c>
      <c r="D259" s="33" t="s">
        <v>17</v>
      </c>
      <c r="E259" s="33"/>
      <c r="F259" s="32" t="s">
        <v>125</v>
      </c>
      <c r="G259" s="32">
        <v>1</v>
      </c>
      <c r="H259" s="32" t="s">
        <v>470</v>
      </c>
      <c r="I259" s="33"/>
      <c r="J259" s="33" t="s">
        <v>17</v>
      </c>
      <c r="K259" s="33"/>
      <c r="L259" s="36">
        <v>0</v>
      </c>
      <c r="M259" s="36">
        <v>80000000</v>
      </c>
      <c r="N259" s="36">
        <v>0</v>
      </c>
      <c r="O259" s="36">
        <v>900000000</v>
      </c>
      <c r="P259" s="85" t="s">
        <v>180</v>
      </c>
      <c r="Q259" s="85" t="s">
        <v>274</v>
      </c>
      <c r="R259" s="85" t="s">
        <v>506</v>
      </c>
      <c r="S259" s="21"/>
      <c r="T259" s="1"/>
      <c r="U259" s="1"/>
      <c r="V259" s="1"/>
      <c r="W259" s="1"/>
      <c r="X259" s="1"/>
      <c r="Y259" s="1"/>
    </row>
    <row r="260" spans="1:25" ht="172.5" customHeight="1" x14ac:dyDescent="0.25">
      <c r="A260" s="98"/>
      <c r="B260" s="100"/>
      <c r="C260" s="27" t="s">
        <v>694</v>
      </c>
      <c r="D260" s="33" t="s">
        <v>17</v>
      </c>
      <c r="E260" s="33" t="s">
        <v>17</v>
      </c>
      <c r="F260" s="32" t="s">
        <v>22</v>
      </c>
      <c r="G260" s="40">
        <v>1</v>
      </c>
      <c r="H260" s="32" t="s">
        <v>471</v>
      </c>
      <c r="I260" s="35" t="s">
        <v>17</v>
      </c>
      <c r="J260" s="35" t="s">
        <v>17</v>
      </c>
      <c r="K260" s="35" t="s">
        <v>17</v>
      </c>
      <c r="L260" s="36">
        <v>1000000000</v>
      </c>
      <c r="M260" s="36">
        <v>2000000000</v>
      </c>
      <c r="N260" s="36">
        <v>5000000000</v>
      </c>
      <c r="O260" s="36">
        <v>8000000000</v>
      </c>
      <c r="P260" s="86"/>
      <c r="Q260" s="86"/>
      <c r="R260" s="86"/>
      <c r="S260" s="21"/>
      <c r="T260" s="1"/>
      <c r="U260" s="1"/>
      <c r="V260" s="1"/>
      <c r="W260" s="1"/>
      <c r="X260" s="1"/>
      <c r="Y260" s="1"/>
    </row>
    <row r="261" spans="1:25" ht="101.25" customHeight="1" x14ac:dyDescent="0.25">
      <c r="A261" s="98"/>
      <c r="B261" s="100"/>
      <c r="C261" s="27" t="s">
        <v>695</v>
      </c>
      <c r="D261" s="33" t="s">
        <v>17</v>
      </c>
      <c r="E261" s="33"/>
      <c r="F261" s="32" t="s">
        <v>125</v>
      </c>
      <c r="G261" s="40">
        <v>1</v>
      </c>
      <c r="H261" s="32" t="s">
        <v>472</v>
      </c>
      <c r="I261" s="35" t="s">
        <v>17</v>
      </c>
      <c r="J261" s="35" t="s">
        <v>17</v>
      </c>
      <c r="K261" s="35" t="s">
        <v>17</v>
      </c>
      <c r="L261" s="36">
        <v>310000000</v>
      </c>
      <c r="M261" s="36">
        <v>620000000</v>
      </c>
      <c r="N261" s="36">
        <v>930000000</v>
      </c>
      <c r="O261" s="36">
        <v>1860000000</v>
      </c>
      <c r="P261" s="86"/>
      <c r="Q261" s="86"/>
      <c r="R261" s="86"/>
      <c r="S261" s="21"/>
      <c r="T261" s="1"/>
      <c r="U261" s="1"/>
      <c r="V261" s="1"/>
      <c r="W261" s="1"/>
      <c r="X261" s="1"/>
      <c r="Y261" s="1"/>
    </row>
    <row r="262" spans="1:25" ht="109.5" customHeight="1" x14ac:dyDescent="0.25">
      <c r="A262" s="98"/>
      <c r="B262" s="100"/>
      <c r="C262" s="27" t="s">
        <v>696</v>
      </c>
      <c r="D262" s="33" t="s">
        <v>17</v>
      </c>
      <c r="E262" s="33"/>
      <c r="F262" s="32" t="s">
        <v>125</v>
      </c>
      <c r="G262" s="40">
        <v>1</v>
      </c>
      <c r="H262" s="32" t="s">
        <v>473</v>
      </c>
      <c r="I262" s="33" t="s">
        <v>17</v>
      </c>
      <c r="J262" s="33" t="s">
        <v>17</v>
      </c>
      <c r="K262" s="33"/>
      <c r="L262" s="36">
        <v>1030000000</v>
      </c>
      <c r="M262" s="36">
        <v>2060000000</v>
      </c>
      <c r="N262" s="36">
        <v>0</v>
      </c>
      <c r="O262" s="36">
        <v>3090000000</v>
      </c>
      <c r="P262" s="86"/>
      <c r="Q262" s="86"/>
      <c r="R262" s="86"/>
      <c r="S262" s="21"/>
      <c r="T262" s="1"/>
      <c r="U262" s="1"/>
      <c r="V262" s="1"/>
      <c r="W262" s="1"/>
      <c r="X262" s="1"/>
      <c r="Y262" s="1"/>
    </row>
    <row r="263" spans="1:25" ht="102" customHeight="1" x14ac:dyDescent="0.25">
      <c r="A263" s="98"/>
      <c r="B263" s="100"/>
      <c r="C263" s="27" t="s">
        <v>697</v>
      </c>
      <c r="D263" s="33" t="s">
        <v>17</v>
      </c>
      <c r="E263" s="33"/>
      <c r="F263" s="32" t="s">
        <v>125</v>
      </c>
      <c r="G263" s="32">
        <v>1</v>
      </c>
      <c r="H263" s="32" t="s">
        <v>474</v>
      </c>
      <c r="I263" s="33" t="s">
        <v>17</v>
      </c>
      <c r="J263" s="33" t="s">
        <v>17</v>
      </c>
      <c r="K263" s="33"/>
      <c r="L263" s="36">
        <v>800000000</v>
      </c>
      <c r="M263" s="36">
        <v>1600000000</v>
      </c>
      <c r="N263" s="36">
        <v>0</v>
      </c>
      <c r="O263" s="36">
        <v>2400000000</v>
      </c>
      <c r="P263" s="86"/>
      <c r="Q263" s="86"/>
      <c r="R263" s="86"/>
      <c r="S263" s="21"/>
      <c r="T263" s="1"/>
      <c r="U263" s="1"/>
      <c r="V263" s="1"/>
      <c r="W263" s="1"/>
      <c r="X263" s="1"/>
      <c r="Y263" s="1"/>
    </row>
    <row r="264" spans="1:25" ht="102" customHeight="1" x14ac:dyDescent="0.25">
      <c r="A264" s="98"/>
      <c r="B264" s="100"/>
      <c r="C264" s="27" t="s">
        <v>698</v>
      </c>
      <c r="D264" s="33" t="s">
        <v>17</v>
      </c>
      <c r="E264" s="33"/>
      <c r="F264" s="32" t="s">
        <v>125</v>
      </c>
      <c r="G264" s="32">
        <v>1</v>
      </c>
      <c r="H264" s="32" t="s">
        <v>597</v>
      </c>
      <c r="I264" s="108" t="s">
        <v>598</v>
      </c>
      <c r="J264" s="109"/>
      <c r="K264" s="110"/>
      <c r="L264" s="36">
        <f>(12000000 * 2)*4</f>
        <v>96000000</v>
      </c>
      <c r="M264" s="36">
        <f>(12000000 * 2)*4</f>
        <v>96000000</v>
      </c>
      <c r="N264" s="36">
        <f>(12000000 * 2)*4</f>
        <v>96000000</v>
      </c>
      <c r="O264" s="36">
        <f>+N264+M264+L264</f>
        <v>288000000</v>
      </c>
      <c r="P264" s="86"/>
      <c r="Q264" s="86"/>
      <c r="R264" s="86"/>
      <c r="S264" s="21"/>
      <c r="T264" s="1"/>
      <c r="U264" s="1"/>
      <c r="V264" s="1"/>
      <c r="W264" s="1"/>
      <c r="X264" s="1"/>
      <c r="Y264" s="1"/>
    </row>
    <row r="265" spans="1:25" ht="82.5" customHeight="1" x14ac:dyDescent="0.25">
      <c r="A265" s="98"/>
      <c r="B265" s="100"/>
      <c r="C265" s="27" t="s">
        <v>699</v>
      </c>
      <c r="D265" s="33" t="s">
        <v>17</v>
      </c>
      <c r="E265" s="33" t="s">
        <v>17</v>
      </c>
      <c r="F265" s="32" t="s">
        <v>22</v>
      </c>
      <c r="G265" s="40">
        <v>1</v>
      </c>
      <c r="H265" s="32" t="s">
        <v>475</v>
      </c>
      <c r="I265" s="35" t="s">
        <v>17</v>
      </c>
      <c r="J265" s="35" t="s">
        <v>17</v>
      </c>
      <c r="K265" s="35" t="s">
        <v>17</v>
      </c>
      <c r="L265" s="36">
        <v>2500000000</v>
      </c>
      <c r="M265" s="36">
        <v>5000000000</v>
      </c>
      <c r="N265" s="36">
        <v>8000000000</v>
      </c>
      <c r="O265" s="36">
        <v>15500000000</v>
      </c>
      <c r="P265" s="87"/>
      <c r="Q265" s="87"/>
      <c r="R265" s="87"/>
      <c r="S265" s="21"/>
      <c r="T265" s="1"/>
      <c r="U265" s="1"/>
      <c r="V265" s="1"/>
      <c r="W265" s="1"/>
      <c r="X265" s="1"/>
      <c r="Y265" s="1"/>
    </row>
    <row r="266" spans="1:25" ht="104.25" customHeight="1" x14ac:dyDescent="0.25">
      <c r="A266" s="81" t="s">
        <v>594</v>
      </c>
      <c r="B266" s="97" t="s">
        <v>666</v>
      </c>
      <c r="C266" s="27" t="s">
        <v>688</v>
      </c>
      <c r="D266" s="33" t="s">
        <v>17</v>
      </c>
      <c r="E266" s="33" t="s">
        <v>17</v>
      </c>
      <c r="F266" s="42" t="s">
        <v>22</v>
      </c>
      <c r="G266" s="42">
        <v>1</v>
      </c>
      <c r="H266" s="32" t="s">
        <v>130</v>
      </c>
      <c r="I266" s="33" t="s">
        <v>17</v>
      </c>
      <c r="J266" s="33" t="s">
        <v>17</v>
      </c>
      <c r="K266" s="33"/>
      <c r="L266" s="36">
        <v>550000000</v>
      </c>
      <c r="M266" s="36">
        <v>1100000000</v>
      </c>
      <c r="N266" s="36">
        <v>0</v>
      </c>
      <c r="O266" s="36">
        <v>1650000000</v>
      </c>
      <c r="P266" s="85" t="s">
        <v>276</v>
      </c>
      <c r="Q266" s="85" t="s">
        <v>275</v>
      </c>
      <c r="R266" s="85" t="s">
        <v>507</v>
      </c>
      <c r="S266" s="21"/>
      <c r="T266" s="1"/>
      <c r="U266" s="1"/>
      <c r="V266" s="1"/>
      <c r="W266" s="1"/>
      <c r="X266" s="1"/>
      <c r="Y266" s="1"/>
    </row>
    <row r="267" spans="1:25" ht="57" customHeight="1" x14ac:dyDescent="0.25">
      <c r="A267" s="83"/>
      <c r="B267" s="98"/>
      <c r="C267" s="27" t="s">
        <v>689</v>
      </c>
      <c r="D267" s="33" t="s">
        <v>17</v>
      </c>
      <c r="E267" s="33" t="s">
        <v>17</v>
      </c>
      <c r="F267" s="42" t="s">
        <v>22</v>
      </c>
      <c r="G267" s="42">
        <v>1</v>
      </c>
      <c r="H267" s="47" t="s">
        <v>476</v>
      </c>
      <c r="I267" s="33" t="s">
        <v>17</v>
      </c>
      <c r="J267" s="33" t="s">
        <v>17</v>
      </c>
      <c r="K267" s="33"/>
      <c r="L267" s="36">
        <v>200000000</v>
      </c>
      <c r="M267" s="36">
        <v>400000000</v>
      </c>
      <c r="N267" s="36">
        <v>0</v>
      </c>
      <c r="O267" s="36">
        <v>600000000</v>
      </c>
      <c r="P267" s="86"/>
      <c r="Q267" s="86"/>
      <c r="R267" s="86"/>
      <c r="S267" s="21"/>
      <c r="T267" s="1"/>
      <c r="U267" s="1"/>
      <c r="V267" s="1"/>
      <c r="W267" s="1"/>
      <c r="X267" s="1"/>
      <c r="Y267" s="1"/>
    </row>
    <row r="268" spans="1:25" ht="47.25" customHeight="1" x14ac:dyDescent="0.25">
      <c r="A268" s="83"/>
      <c r="B268" s="98"/>
      <c r="C268" s="27" t="s">
        <v>690</v>
      </c>
      <c r="D268" s="33" t="s">
        <v>17</v>
      </c>
      <c r="E268" s="33" t="s">
        <v>17</v>
      </c>
      <c r="F268" s="42" t="s">
        <v>22</v>
      </c>
      <c r="G268" s="42">
        <v>1</v>
      </c>
      <c r="H268" s="47" t="s">
        <v>477</v>
      </c>
      <c r="I268" s="33" t="s">
        <v>17</v>
      </c>
      <c r="J268" s="33" t="s">
        <v>17</v>
      </c>
      <c r="K268" s="33"/>
      <c r="L268" s="36">
        <v>260000000</v>
      </c>
      <c r="M268" s="36">
        <v>520000000</v>
      </c>
      <c r="N268" s="36">
        <v>0</v>
      </c>
      <c r="O268" s="36">
        <v>780000000</v>
      </c>
      <c r="P268" s="86"/>
      <c r="Q268" s="86"/>
      <c r="R268" s="86"/>
      <c r="S268" s="21"/>
      <c r="T268" s="1"/>
      <c r="U268" s="1"/>
      <c r="V268" s="1"/>
      <c r="W268" s="1"/>
      <c r="X268" s="1"/>
      <c r="Y268" s="1"/>
    </row>
    <row r="269" spans="1:25" ht="104.25" customHeight="1" x14ac:dyDescent="0.25">
      <c r="A269" s="83"/>
      <c r="B269" s="98"/>
      <c r="C269" s="27" t="s">
        <v>691</v>
      </c>
      <c r="D269" s="33" t="s">
        <v>17</v>
      </c>
      <c r="E269" s="33" t="s">
        <v>17</v>
      </c>
      <c r="F269" s="42" t="s">
        <v>22</v>
      </c>
      <c r="G269" s="42">
        <v>1</v>
      </c>
      <c r="H269" s="47" t="s">
        <v>478</v>
      </c>
      <c r="I269" s="33" t="s">
        <v>17</v>
      </c>
      <c r="J269" s="33" t="s">
        <v>17</v>
      </c>
      <c r="K269" s="33"/>
      <c r="L269" s="36">
        <v>120000000</v>
      </c>
      <c r="M269" s="36">
        <v>240000000</v>
      </c>
      <c r="N269" s="36">
        <v>0</v>
      </c>
      <c r="O269" s="36">
        <v>360000000</v>
      </c>
      <c r="P269" s="86"/>
      <c r="Q269" s="86"/>
      <c r="R269" s="86"/>
      <c r="S269" s="21"/>
      <c r="T269" s="1"/>
      <c r="U269" s="1"/>
      <c r="V269" s="1"/>
      <c r="W269" s="1"/>
      <c r="X269" s="1"/>
      <c r="Y269" s="1"/>
    </row>
    <row r="270" spans="1:25" ht="63" customHeight="1" x14ac:dyDescent="0.25">
      <c r="A270" s="83"/>
      <c r="B270" s="98"/>
      <c r="C270" s="27" t="s">
        <v>692</v>
      </c>
      <c r="D270" s="33"/>
      <c r="E270" s="33" t="s">
        <v>17</v>
      </c>
      <c r="F270" s="42" t="s">
        <v>22</v>
      </c>
      <c r="G270" s="48">
        <v>1</v>
      </c>
      <c r="H270" s="47" t="s">
        <v>479</v>
      </c>
      <c r="I270" s="33"/>
      <c r="J270" s="33" t="s">
        <v>17</v>
      </c>
      <c r="K270" s="33" t="s">
        <v>17</v>
      </c>
      <c r="L270" s="36">
        <v>1050000000</v>
      </c>
      <c r="M270" s="36">
        <v>2100000000</v>
      </c>
      <c r="N270" s="36">
        <v>0</v>
      </c>
      <c r="O270" s="36">
        <v>3150000000</v>
      </c>
      <c r="P270" s="87"/>
      <c r="Q270" s="87"/>
      <c r="R270" s="87"/>
      <c r="S270" s="21"/>
      <c r="T270" s="1"/>
      <c r="U270" s="1"/>
      <c r="V270" s="1"/>
      <c r="W270" s="1"/>
      <c r="X270" s="1"/>
      <c r="Y270" s="1"/>
    </row>
    <row r="271" spans="1:25" ht="166.5" customHeight="1" x14ac:dyDescent="0.25">
      <c r="A271" s="83"/>
      <c r="B271" s="32" t="s">
        <v>667</v>
      </c>
      <c r="C271" s="27" t="s">
        <v>894</v>
      </c>
      <c r="D271" s="33" t="s">
        <v>17</v>
      </c>
      <c r="E271" s="33" t="s">
        <v>17</v>
      </c>
      <c r="F271" s="42" t="s">
        <v>22</v>
      </c>
      <c r="G271" s="42">
        <v>1</v>
      </c>
      <c r="H271" s="32" t="s">
        <v>489</v>
      </c>
      <c r="I271" s="33" t="s">
        <v>17</v>
      </c>
      <c r="J271" s="33" t="s">
        <v>17</v>
      </c>
      <c r="K271" s="33"/>
      <c r="L271" s="36">
        <v>100000000</v>
      </c>
      <c r="M271" s="36">
        <v>200000000</v>
      </c>
      <c r="N271" s="36">
        <v>0</v>
      </c>
      <c r="O271" s="36">
        <v>300000000</v>
      </c>
      <c r="P271" s="27" t="s">
        <v>276</v>
      </c>
      <c r="Q271" s="27" t="s">
        <v>275</v>
      </c>
      <c r="R271" s="27" t="s">
        <v>508</v>
      </c>
      <c r="S271" s="21"/>
      <c r="T271" s="1"/>
      <c r="U271" s="1"/>
      <c r="V271" s="1"/>
      <c r="W271" s="1"/>
      <c r="X271" s="1"/>
      <c r="Y271" s="1"/>
    </row>
    <row r="272" spans="1:25" ht="75.75" customHeight="1" x14ac:dyDescent="0.25">
      <c r="A272" s="83"/>
      <c r="B272" s="81" t="s">
        <v>668</v>
      </c>
      <c r="C272" s="27" t="s">
        <v>677</v>
      </c>
      <c r="D272" s="33" t="s">
        <v>17</v>
      </c>
      <c r="E272" s="33"/>
      <c r="F272" s="42" t="s">
        <v>22</v>
      </c>
      <c r="G272" s="48">
        <v>1</v>
      </c>
      <c r="H272" s="32" t="s">
        <v>480</v>
      </c>
      <c r="I272" s="33" t="s">
        <v>17</v>
      </c>
      <c r="J272" s="33" t="s">
        <v>17</v>
      </c>
      <c r="K272" s="33" t="s">
        <v>17</v>
      </c>
      <c r="L272" s="36">
        <v>180000000</v>
      </c>
      <c r="M272" s="36">
        <v>360000000</v>
      </c>
      <c r="N272" s="36">
        <v>3360000000</v>
      </c>
      <c r="O272" s="36">
        <v>3900000000</v>
      </c>
      <c r="P272" s="85" t="s">
        <v>276</v>
      </c>
      <c r="Q272" s="85" t="s">
        <v>275</v>
      </c>
      <c r="R272" s="85" t="s">
        <v>509</v>
      </c>
      <c r="S272" s="21"/>
      <c r="T272" s="1"/>
      <c r="U272" s="1"/>
      <c r="V272" s="1"/>
      <c r="W272" s="1"/>
      <c r="X272" s="1"/>
      <c r="Y272" s="1"/>
    </row>
    <row r="273" spans="1:25" ht="99.75" customHeight="1" x14ac:dyDescent="0.25">
      <c r="A273" s="83"/>
      <c r="B273" s="83"/>
      <c r="C273" s="27" t="s">
        <v>678</v>
      </c>
      <c r="D273" s="33" t="s">
        <v>17</v>
      </c>
      <c r="E273" s="33"/>
      <c r="F273" s="42" t="s">
        <v>22</v>
      </c>
      <c r="G273" s="48">
        <v>1</v>
      </c>
      <c r="H273" s="32" t="s">
        <v>481</v>
      </c>
      <c r="I273" s="33" t="s">
        <v>17</v>
      </c>
      <c r="J273" s="33" t="s">
        <v>17</v>
      </c>
      <c r="K273" s="33" t="s">
        <v>17</v>
      </c>
      <c r="L273" s="36">
        <v>180000000</v>
      </c>
      <c r="M273" s="36">
        <v>360000000</v>
      </c>
      <c r="N273" s="36">
        <v>3360000000</v>
      </c>
      <c r="O273" s="36">
        <v>3900000000</v>
      </c>
      <c r="P273" s="86"/>
      <c r="Q273" s="86"/>
      <c r="R273" s="86"/>
      <c r="S273" s="21"/>
      <c r="T273" s="1"/>
      <c r="U273" s="1"/>
      <c r="V273" s="1"/>
      <c r="W273" s="1"/>
      <c r="X273" s="1"/>
      <c r="Y273" s="1"/>
    </row>
    <row r="274" spans="1:25" ht="151.5" customHeight="1" x14ac:dyDescent="0.25">
      <c r="A274" s="83"/>
      <c r="B274" s="83"/>
      <c r="C274" s="53" t="s">
        <v>679</v>
      </c>
      <c r="D274" s="33" t="s">
        <v>17</v>
      </c>
      <c r="E274" s="33" t="s">
        <v>17</v>
      </c>
      <c r="F274" s="42" t="s">
        <v>22</v>
      </c>
      <c r="G274" s="42">
        <v>1</v>
      </c>
      <c r="H274" s="32" t="s">
        <v>544</v>
      </c>
      <c r="I274" s="33" t="s">
        <v>17</v>
      </c>
      <c r="J274" s="33" t="s">
        <v>17</v>
      </c>
      <c r="K274" s="33" t="s">
        <v>17</v>
      </c>
      <c r="L274" s="36">
        <v>600000000</v>
      </c>
      <c r="M274" s="36">
        <v>1200000000</v>
      </c>
      <c r="N274" s="36">
        <v>4200000000</v>
      </c>
      <c r="O274" s="36">
        <v>6000000000</v>
      </c>
      <c r="P274" s="86"/>
      <c r="Q274" s="86"/>
      <c r="R274" s="86"/>
      <c r="S274" s="21"/>
      <c r="T274" s="1"/>
      <c r="U274" s="1"/>
      <c r="V274" s="1"/>
      <c r="W274" s="1"/>
      <c r="X274" s="1"/>
      <c r="Y274" s="1"/>
    </row>
    <row r="275" spans="1:25" ht="136.5" customHeight="1" x14ac:dyDescent="0.25">
      <c r="A275" s="83"/>
      <c r="B275" s="83"/>
      <c r="C275" s="27" t="s">
        <v>680</v>
      </c>
      <c r="D275" s="33" t="s">
        <v>17</v>
      </c>
      <c r="E275" s="33"/>
      <c r="F275" s="42" t="s">
        <v>22</v>
      </c>
      <c r="G275" s="48">
        <v>1</v>
      </c>
      <c r="H275" s="32" t="s">
        <v>543</v>
      </c>
      <c r="I275" s="35" t="s">
        <v>17</v>
      </c>
      <c r="J275" s="35" t="s">
        <v>17</v>
      </c>
      <c r="K275" s="35" t="s">
        <v>17</v>
      </c>
      <c r="L275" s="36">
        <v>700000000</v>
      </c>
      <c r="M275" s="36">
        <v>1400000000</v>
      </c>
      <c r="N275" s="36">
        <v>4400000000</v>
      </c>
      <c r="O275" s="36">
        <v>6500000000</v>
      </c>
      <c r="P275" s="86"/>
      <c r="Q275" s="86"/>
      <c r="R275" s="86"/>
      <c r="S275" s="21"/>
      <c r="T275" s="1"/>
      <c r="U275" s="1"/>
      <c r="V275" s="1"/>
      <c r="W275" s="1"/>
      <c r="X275" s="1"/>
      <c r="Y275" s="1"/>
    </row>
    <row r="276" spans="1:25" ht="147.75" customHeight="1" x14ac:dyDescent="0.25">
      <c r="A276" s="83"/>
      <c r="B276" s="83"/>
      <c r="C276" s="27" t="s">
        <v>681</v>
      </c>
      <c r="D276" s="33" t="s">
        <v>17</v>
      </c>
      <c r="E276" s="33"/>
      <c r="F276" s="42" t="s">
        <v>22</v>
      </c>
      <c r="G276" s="48">
        <v>1</v>
      </c>
      <c r="H276" s="32" t="s">
        <v>542</v>
      </c>
      <c r="I276" s="35" t="s">
        <v>17</v>
      </c>
      <c r="J276" s="35" t="s">
        <v>17</v>
      </c>
      <c r="K276" s="35" t="s">
        <v>17</v>
      </c>
      <c r="L276" s="36">
        <v>700000000</v>
      </c>
      <c r="M276" s="36">
        <v>1400000000</v>
      </c>
      <c r="N276" s="36">
        <v>4400000000</v>
      </c>
      <c r="O276" s="36">
        <v>6500000000</v>
      </c>
      <c r="P276" s="86"/>
      <c r="Q276" s="86"/>
      <c r="R276" s="86"/>
      <c r="S276" s="21"/>
      <c r="T276" s="1"/>
      <c r="U276" s="1"/>
      <c r="V276" s="1"/>
      <c r="W276" s="1"/>
      <c r="X276" s="1"/>
      <c r="Y276" s="1"/>
    </row>
    <row r="277" spans="1:25" ht="104.25" customHeight="1" x14ac:dyDescent="0.25">
      <c r="A277" s="83"/>
      <c r="B277" s="83"/>
      <c r="C277" s="27" t="s">
        <v>682</v>
      </c>
      <c r="D277" s="33" t="s">
        <v>17</v>
      </c>
      <c r="E277" s="33" t="s">
        <v>17</v>
      </c>
      <c r="F277" s="42" t="s">
        <v>22</v>
      </c>
      <c r="G277" s="48">
        <v>1</v>
      </c>
      <c r="H277" s="32" t="s">
        <v>541</v>
      </c>
      <c r="I277" s="35" t="s">
        <v>17</v>
      </c>
      <c r="J277" s="35" t="s">
        <v>17</v>
      </c>
      <c r="K277" s="35" t="s">
        <v>17</v>
      </c>
      <c r="L277" s="36">
        <v>600000000</v>
      </c>
      <c r="M277" s="36">
        <v>1200000000</v>
      </c>
      <c r="N277" s="36">
        <v>4200000000</v>
      </c>
      <c r="O277" s="36">
        <v>6000000000</v>
      </c>
      <c r="P277" s="86"/>
      <c r="Q277" s="86"/>
      <c r="R277" s="86"/>
      <c r="S277" s="21"/>
      <c r="T277" s="1"/>
      <c r="U277" s="1"/>
      <c r="V277" s="1"/>
      <c r="W277" s="1"/>
      <c r="X277" s="1"/>
      <c r="Y277" s="1"/>
    </row>
    <row r="278" spans="1:25" ht="110.25" customHeight="1" x14ac:dyDescent="0.25">
      <c r="A278" s="83"/>
      <c r="B278" s="83"/>
      <c r="C278" s="27" t="s">
        <v>683</v>
      </c>
      <c r="D278" s="33" t="s">
        <v>17</v>
      </c>
      <c r="E278" s="33" t="s">
        <v>17</v>
      </c>
      <c r="F278" s="42" t="s">
        <v>22</v>
      </c>
      <c r="G278" s="42">
        <v>1</v>
      </c>
      <c r="H278" s="32" t="s">
        <v>540</v>
      </c>
      <c r="I278" s="35" t="s">
        <v>17</v>
      </c>
      <c r="J278" s="35" t="s">
        <v>17</v>
      </c>
      <c r="K278" s="35" t="s">
        <v>17</v>
      </c>
      <c r="L278" s="36">
        <v>300000000</v>
      </c>
      <c r="M278" s="36">
        <v>600000000</v>
      </c>
      <c r="N278" s="36">
        <v>3600000000</v>
      </c>
      <c r="O278" s="36">
        <v>4500000000</v>
      </c>
      <c r="P278" s="86"/>
      <c r="Q278" s="86"/>
      <c r="R278" s="86"/>
      <c r="S278" s="21"/>
      <c r="T278" s="1"/>
      <c r="U278" s="1"/>
      <c r="V278" s="1"/>
      <c r="W278" s="1"/>
      <c r="X278" s="1"/>
      <c r="Y278" s="1"/>
    </row>
    <row r="279" spans="1:25" ht="108" customHeight="1" x14ac:dyDescent="0.25">
      <c r="A279" s="83"/>
      <c r="B279" s="83"/>
      <c r="C279" s="27" t="s">
        <v>684</v>
      </c>
      <c r="D279" s="33" t="s">
        <v>17</v>
      </c>
      <c r="E279" s="33"/>
      <c r="F279" s="42" t="s">
        <v>22</v>
      </c>
      <c r="G279" s="42">
        <v>1</v>
      </c>
      <c r="H279" s="32" t="s">
        <v>539</v>
      </c>
      <c r="I279" s="35" t="s">
        <v>17</v>
      </c>
      <c r="J279" s="35" t="s">
        <v>17</v>
      </c>
      <c r="K279" s="35" t="s">
        <v>17</v>
      </c>
      <c r="L279" s="36">
        <v>500000000</v>
      </c>
      <c r="M279" s="36">
        <v>1000000000</v>
      </c>
      <c r="N279" s="36">
        <v>4000000000</v>
      </c>
      <c r="O279" s="36">
        <v>5500000000</v>
      </c>
      <c r="P279" s="86"/>
      <c r="Q279" s="86"/>
      <c r="R279" s="86"/>
      <c r="S279" s="21"/>
      <c r="T279" s="1"/>
      <c r="U279" s="1"/>
      <c r="V279" s="1"/>
      <c r="W279" s="1"/>
      <c r="X279" s="1"/>
      <c r="Y279" s="1"/>
    </row>
    <row r="280" spans="1:25" ht="77.25" customHeight="1" x14ac:dyDescent="0.25">
      <c r="A280" s="83"/>
      <c r="B280" s="83"/>
      <c r="C280" s="27" t="s">
        <v>685</v>
      </c>
      <c r="D280" s="33" t="s">
        <v>17</v>
      </c>
      <c r="E280" s="33" t="s">
        <v>17</v>
      </c>
      <c r="F280" s="42" t="s">
        <v>22</v>
      </c>
      <c r="G280" s="42">
        <v>1</v>
      </c>
      <c r="H280" s="32" t="s">
        <v>538</v>
      </c>
      <c r="I280" s="35" t="s">
        <v>17</v>
      </c>
      <c r="J280" s="35" t="s">
        <v>17</v>
      </c>
      <c r="K280" s="35" t="s">
        <v>17</v>
      </c>
      <c r="L280" s="36">
        <v>600000000</v>
      </c>
      <c r="M280" s="36">
        <v>1200000000</v>
      </c>
      <c r="N280" s="36">
        <v>4200000000</v>
      </c>
      <c r="O280" s="36">
        <v>6000000000</v>
      </c>
      <c r="P280" s="86"/>
      <c r="Q280" s="86"/>
      <c r="R280" s="86"/>
      <c r="S280" s="21"/>
      <c r="T280" s="1"/>
      <c r="U280" s="1"/>
      <c r="V280" s="1"/>
      <c r="W280" s="1"/>
      <c r="X280" s="1"/>
      <c r="Y280" s="1"/>
    </row>
    <row r="281" spans="1:25" ht="81" customHeight="1" x14ac:dyDescent="0.25">
      <c r="A281" s="83"/>
      <c r="B281" s="83"/>
      <c r="C281" s="27" t="s">
        <v>686</v>
      </c>
      <c r="D281" s="33" t="s">
        <v>17</v>
      </c>
      <c r="E281" s="33"/>
      <c r="F281" s="42" t="s">
        <v>22</v>
      </c>
      <c r="G281" s="42">
        <v>1</v>
      </c>
      <c r="H281" s="32" t="s">
        <v>537</v>
      </c>
      <c r="I281" s="35" t="s">
        <v>17</v>
      </c>
      <c r="J281" s="35" t="s">
        <v>17</v>
      </c>
      <c r="K281" s="35" t="s">
        <v>17</v>
      </c>
      <c r="L281" s="36">
        <v>700000000</v>
      </c>
      <c r="M281" s="36">
        <v>1400000000</v>
      </c>
      <c r="N281" s="36">
        <v>4400000000</v>
      </c>
      <c r="O281" s="36">
        <v>6500000000</v>
      </c>
      <c r="P281" s="86"/>
      <c r="Q281" s="86"/>
      <c r="R281" s="86"/>
      <c r="S281" s="21"/>
      <c r="T281" s="1"/>
      <c r="U281" s="1"/>
      <c r="V281" s="1"/>
      <c r="W281" s="1"/>
      <c r="X281" s="1"/>
      <c r="Y281" s="1"/>
    </row>
    <row r="282" spans="1:25" ht="82.5" customHeight="1" x14ac:dyDescent="0.25">
      <c r="A282" s="83"/>
      <c r="B282" s="82"/>
      <c r="C282" s="27" t="s">
        <v>687</v>
      </c>
      <c r="D282" s="33" t="s">
        <v>17</v>
      </c>
      <c r="E282" s="33" t="s">
        <v>17</v>
      </c>
      <c r="F282" s="42" t="s">
        <v>22</v>
      </c>
      <c r="G282" s="48">
        <v>1</v>
      </c>
      <c r="H282" s="32" t="s">
        <v>536</v>
      </c>
      <c r="I282" s="35" t="s">
        <v>17</v>
      </c>
      <c r="J282" s="35" t="s">
        <v>17</v>
      </c>
      <c r="K282" s="35" t="s">
        <v>17</v>
      </c>
      <c r="L282" s="36">
        <v>0</v>
      </c>
      <c r="M282" s="36">
        <v>0</v>
      </c>
      <c r="N282" s="36">
        <v>3000000000</v>
      </c>
      <c r="O282" s="36">
        <v>3000000000</v>
      </c>
      <c r="P282" s="87"/>
      <c r="Q282" s="87"/>
      <c r="R282" s="87"/>
      <c r="S282" s="21"/>
      <c r="T282" s="1"/>
      <c r="U282" s="1"/>
      <c r="V282" s="1"/>
      <c r="W282" s="1"/>
      <c r="X282" s="1"/>
      <c r="Y282" s="1"/>
    </row>
    <row r="283" spans="1:25" s="24" customFormat="1" ht="82.5" customHeight="1" x14ac:dyDescent="0.25">
      <c r="A283" s="83"/>
      <c r="B283" s="81" t="s">
        <v>895</v>
      </c>
      <c r="C283" s="27" t="s">
        <v>897</v>
      </c>
      <c r="D283" s="33" t="s">
        <v>17</v>
      </c>
      <c r="E283" s="33"/>
      <c r="F283" s="42" t="s">
        <v>900</v>
      </c>
      <c r="G283" s="42">
        <v>1</v>
      </c>
      <c r="H283" s="32" t="s">
        <v>898</v>
      </c>
      <c r="I283" s="35" t="s">
        <v>17</v>
      </c>
      <c r="J283" s="35"/>
      <c r="K283" s="35"/>
      <c r="L283" s="36">
        <f>6000000 * 12 * 4</f>
        <v>288000000</v>
      </c>
      <c r="M283" s="36">
        <v>0</v>
      </c>
      <c r="N283" s="36">
        <v>0</v>
      </c>
      <c r="O283" s="36">
        <f>+L283</f>
        <v>288000000</v>
      </c>
      <c r="P283" s="57"/>
      <c r="Q283" s="57"/>
      <c r="R283" s="57"/>
      <c r="S283" s="22"/>
      <c r="T283" s="23"/>
      <c r="U283" s="23"/>
      <c r="V283" s="23"/>
      <c r="W283" s="23"/>
      <c r="X283" s="23"/>
      <c r="Y283" s="23"/>
    </row>
    <row r="284" spans="1:25" s="24" customFormat="1" ht="82.5" customHeight="1" x14ac:dyDescent="0.25">
      <c r="A284" s="82"/>
      <c r="B284" s="82"/>
      <c r="C284" s="27" t="s">
        <v>896</v>
      </c>
      <c r="D284" s="33" t="s">
        <v>17</v>
      </c>
      <c r="E284" s="33"/>
      <c r="F284" s="42" t="s">
        <v>900</v>
      </c>
      <c r="G284" s="42">
        <v>1</v>
      </c>
      <c r="H284" s="32" t="s">
        <v>899</v>
      </c>
      <c r="I284" s="35" t="s">
        <v>17</v>
      </c>
      <c r="J284" s="35"/>
      <c r="K284" s="35"/>
      <c r="L284" s="36">
        <f>6000000 * 12 * 4</f>
        <v>288000000</v>
      </c>
      <c r="M284" s="36">
        <v>0</v>
      </c>
      <c r="N284" s="36">
        <v>0</v>
      </c>
      <c r="O284" s="36">
        <f>+L284</f>
        <v>288000000</v>
      </c>
      <c r="P284" s="57"/>
      <c r="Q284" s="57"/>
      <c r="R284" s="57"/>
      <c r="S284" s="22"/>
      <c r="T284" s="23"/>
      <c r="U284" s="23"/>
      <c r="V284" s="23"/>
      <c r="W284" s="23"/>
      <c r="X284" s="23"/>
      <c r="Y284" s="23"/>
    </row>
    <row r="285" spans="1:25" ht="82.5" customHeight="1" x14ac:dyDescent="0.25">
      <c r="A285" s="81" t="s">
        <v>595</v>
      </c>
      <c r="B285" s="81" t="s">
        <v>669</v>
      </c>
      <c r="C285" s="27" t="s">
        <v>670</v>
      </c>
      <c r="D285" s="33" t="s">
        <v>17</v>
      </c>
      <c r="E285" s="33" t="s">
        <v>17</v>
      </c>
      <c r="F285" s="42" t="s">
        <v>22</v>
      </c>
      <c r="G285" s="48">
        <v>1</v>
      </c>
      <c r="H285" s="47" t="s">
        <v>482</v>
      </c>
      <c r="I285" s="35" t="s">
        <v>17</v>
      </c>
      <c r="J285" s="35"/>
      <c r="K285" s="35"/>
      <c r="L285" s="36">
        <v>320000000</v>
      </c>
      <c r="M285" s="36">
        <v>0</v>
      </c>
      <c r="N285" s="36">
        <v>0</v>
      </c>
      <c r="O285" s="36">
        <f>+L285</f>
        <v>320000000</v>
      </c>
      <c r="P285" s="81" t="s">
        <v>277</v>
      </c>
      <c r="Q285" s="81" t="s">
        <v>274</v>
      </c>
      <c r="R285" s="81" t="s">
        <v>499</v>
      </c>
      <c r="S285" s="21"/>
      <c r="T285" s="1"/>
      <c r="U285" s="1"/>
      <c r="V285" s="1"/>
      <c r="W285" s="1"/>
      <c r="X285" s="1"/>
      <c r="Y285" s="1"/>
    </row>
    <row r="286" spans="1:25" ht="75" customHeight="1" x14ac:dyDescent="0.25">
      <c r="A286" s="83"/>
      <c r="B286" s="83"/>
      <c r="C286" s="27" t="s">
        <v>671</v>
      </c>
      <c r="D286" s="33" t="s">
        <v>17</v>
      </c>
      <c r="E286" s="33" t="s">
        <v>17</v>
      </c>
      <c r="F286" s="42" t="s">
        <v>22</v>
      </c>
      <c r="G286" s="54">
        <v>1</v>
      </c>
      <c r="H286" s="47" t="s">
        <v>482</v>
      </c>
      <c r="I286" s="35" t="s">
        <v>17</v>
      </c>
      <c r="J286" s="33"/>
      <c r="K286" s="33"/>
      <c r="L286" s="36">
        <v>320000000</v>
      </c>
      <c r="M286" s="36">
        <v>0</v>
      </c>
      <c r="N286" s="36">
        <v>0</v>
      </c>
      <c r="O286" s="36">
        <f t="shared" ref="O286:O291" si="1">+L286</f>
        <v>320000000</v>
      </c>
      <c r="P286" s="83"/>
      <c r="Q286" s="83"/>
      <c r="R286" s="83"/>
      <c r="S286" s="21"/>
      <c r="T286" s="1"/>
      <c r="U286" s="1"/>
      <c r="V286" s="1"/>
      <c r="W286" s="1"/>
      <c r="X286" s="1"/>
      <c r="Y286" s="1"/>
    </row>
    <row r="287" spans="1:25" ht="93" customHeight="1" x14ac:dyDescent="0.25">
      <c r="A287" s="83"/>
      <c r="B287" s="83"/>
      <c r="C287" s="27" t="s">
        <v>672</v>
      </c>
      <c r="D287" s="33" t="s">
        <v>17</v>
      </c>
      <c r="E287" s="33" t="s">
        <v>17</v>
      </c>
      <c r="F287" s="42" t="s">
        <v>22</v>
      </c>
      <c r="G287" s="54">
        <v>1</v>
      </c>
      <c r="H287" s="47" t="s">
        <v>483</v>
      </c>
      <c r="I287" s="35" t="s">
        <v>17</v>
      </c>
      <c r="J287" s="33"/>
      <c r="K287" s="33"/>
      <c r="L287" s="36">
        <v>320000000</v>
      </c>
      <c r="M287" s="36">
        <v>0</v>
      </c>
      <c r="N287" s="36">
        <v>0</v>
      </c>
      <c r="O287" s="36">
        <f t="shared" si="1"/>
        <v>320000000</v>
      </c>
      <c r="P287" s="83"/>
      <c r="Q287" s="83"/>
      <c r="R287" s="83"/>
      <c r="S287" s="21"/>
      <c r="T287" s="1"/>
      <c r="U287" s="1"/>
      <c r="V287" s="1"/>
      <c r="W287" s="1"/>
      <c r="X287" s="1"/>
      <c r="Y287" s="1"/>
    </row>
    <row r="288" spans="1:25" ht="69.75" customHeight="1" x14ac:dyDescent="0.25">
      <c r="A288" s="83"/>
      <c r="B288" s="83"/>
      <c r="C288" s="27" t="s">
        <v>673</v>
      </c>
      <c r="D288" s="33" t="s">
        <v>17</v>
      </c>
      <c r="E288" s="33" t="s">
        <v>17</v>
      </c>
      <c r="F288" s="42" t="s">
        <v>22</v>
      </c>
      <c r="G288" s="54">
        <v>1</v>
      </c>
      <c r="H288" s="45" t="s">
        <v>484</v>
      </c>
      <c r="I288" s="35" t="s">
        <v>17</v>
      </c>
      <c r="J288" s="33"/>
      <c r="K288" s="33"/>
      <c r="L288" s="36">
        <v>320000000</v>
      </c>
      <c r="M288" s="36">
        <v>0</v>
      </c>
      <c r="N288" s="36">
        <v>0</v>
      </c>
      <c r="O288" s="36">
        <f t="shared" si="1"/>
        <v>320000000</v>
      </c>
      <c r="P288" s="83"/>
      <c r="Q288" s="83"/>
      <c r="R288" s="83"/>
      <c r="S288" s="21"/>
      <c r="T288" s="1"/>
      <c r="U288" s="1"/>
      <c r="V288" s="1"/>
      <c r="W288" s="1"/>
      <c r="X288" s="1"/>
      <c r="Y288" s="1"/>
    </row>
    <row r="289" spans="1:25" ht="102" customHeight="1" x14ac:dyDescent="0.25">
      <c r="A289" s="83"/>
      <c r="B289" s="83"/>
      <c r="C289" s="27" t="s">
        <v>674</v>
      </c>
      <c r="D289" s="33" t="s">
        <v>17</v>
      </c>
      <c r="E289" s="33" t="s">
        <v>17</v>
      </c>
      <c r="F289" s="42" t="s">
        <v>22</v>
      </c>
      <c r="G289" s="54">
        <v>1</v>
      </c>
      <c r="H289" s="45" t="s">
        <v>485</v>
      </c>
      <c r="I289" s="35" t="s">
        <v>17</v>
      </c>
      <c r="J289" s="33"/>
      <c r="K289" s="33"/>
      <c r="L289" s="36">
        <v>320000000</v>
      </c>
      <c r="M289" s="36">
        <v>0</v>
      </c>
      <c r="N289" s="36">
        <v>0</v>
      </c>
      <c r="O289" s="36">
        <f t="shared" si="1"/>
        <v>320000000</v>
      </c>
      <c r="P289" s="83"/>
      <c r="Q289" s="83"/>
      <c r="R289" s="83"/>
      <c r="S289" s="21"/>
      <c r="T289" s="1"/>
      <c r="U289" s="1"/>
      <c r="V289" s="1"/>
      <c r="W289" s="1"/>
      <c r="X289" s="1"/>
      <c r="Y289" s="1"/>
    </row>
    <row r="290" spans="1:25" ht="99.75" customHeight="1" x14ac:dyDescent="0.25">
      <c r="A290" s="83"/>
      <c r="B290" s="83"/>
      <c r="C290" s="27" t="s">
        <v>675</v>
      </c>
      <c r="D290" s="33" t="s">
        <v>17</v>
      </c>
      <c r="E290" s="33" t="s">
        <v>17</v>
      </c>
      <c r="F290" s="42" t="s">
        <v>22</v>
      </c>
      <c r="G290" s="54">
        <v>1</v>
      </c>
      <c r="H290" s="45" t="s">
        <v>486</v>
      </c>
      <c r="I290" s="35" t="s">
        <v>17</v>
      </c>
      <c r="J290" s="33"/>
      <c r="K290" s="33"/>
      <c r="L290" s="36">
        <v>320000000</v>
      </c>
      <c r="M290" s="36">
        <v>0</v>
      </c>
      <c r="N290" s="36">
        <v>0</v>
      </c>
      <c r="O290" s="36">
        <f t="shared" si="1"/>
        <v>320000000</v>
      </c>
      <c r="P290" s="83"/>
      <c r="Q290" s="83"/>
      <c r="R290" s="83"/>
      <c r="S290" s="21"/>
      <c r="T290" s="1"/>
      <c r="U290" s="1"/>
      <c r="V290" s="1"/>
      <c r="W290" s="1"/>
      <c r="X290" s="1"/>
      <c r="Y290" s="1"/>
    </row>
    <row r="291" spans="1:25" ht="96" customHeight="1" x14ac:dyDescent="0.25">
      <c r="A291" s="82"/>
      <c r="B291" s="82"/>
      <c r="C291" s="27" t="s">
        <v>676</v>
      </c>
      <c r="D291" s="33" t="s">
        <v>17</v>
      </c>
      <c r="E291" s="33" t="s">
        <v>17</v>
      </c>
      <c r="F291" s="42" t="s">
        <v>22</v>
      </c>
      <c r="G291" s="54">
        <v>1</v>
      </c>
      <c r="H291" s="45" t="s">
        <v>487</v>
      </c>
      <c r="I291" s="35" t="s">
        <v>17</v>
      </c>
      <c r="J291" s="33"/>
      <c r="K291" s="33"/>
      <c r="L291" s="36">
        <v>320000000</v>
      </c>
      <c r="M291" s="36">
        <v>0</v>
      </c>
      <c r="N291" s="36">
        <v>0</v>
      </c>
      <c r="O291" s="36">
        <f t="shared" si="1"/>
        <v>320000000</v>
      </c>
      <c r="P291" s="82"/>
      <c r="Q291" s="82"/>
      <c r="R291" s="82"/>
      <c r="S291" s="21"/>
      <c r="T291" s="1"/>
      <c r="U291" s="1"/>
      <c r="V291" s="1"/>
      <c r="W291" s="1"/>
      <c r="X291" s="1"/>
      <c r="Y291" s="1"/>
    </row>
    <row r="292" spans="1:25" ht="63" customHeight="1" x14ac:dyDescent="0.25">
      <c r="D292" s="55"/>
      <c r="E292" s="55"/>
      <c r="I292" s="112" t="s">
        <v>510</v>
      </c>
      <c r="J292" s="112"/>
      <c r="K292" s="112"/>
      <c r="L292" s="56">
        <f>SUM(L6:L291)</f>
        <v>3497500150142.8569</v>
      </c>
      <c r="M292" s="56">
        <f t="shared" ref="M292:N292" si="2">SUM(M6:M291)</f>
        <v>12608652228857.143</v>
      </c>
      <c r="N292" s="56">
        <f t="shared" si="2"/>
        <v>16356573214500</v>
      </c>
      <c r="O292" s="56">
        <f>SUM(O6:O291)</f>
        <v>32459455593500</v>
      </c>
      <c r="S292" s="21"/>
      <c r="T292" s="1"/>
      <c r="U292" s="1"/>
      <c r="V292" s="1"/>
      <c r="W292" s="1"/>
      <c r="X292" s="1"/>
      <c r="Y292" s="1"/>
    </row>
    <row r="293" spans="1:25" ht="37.5" customHeight="1" x14ac:dyDescent="0.25">
      <c r="S293" s="21"/>
      <c r="T293" s="1"/>
      <c r="U293" s="1"/>
      <c r="V293" s="1"/>
      <c r="W293" s="1"/>
      <c r="X293" s="1"/>
      <c r="Y293" s="1"/>
    </row>
    <row r="294" spans="1:25" ht="51" customHeight="1" x14ac:dyDescent="0.25">
      <c r="I294" s="111"/>
      <c r="J294" s="111"/>
      <c r="K294" s="111"/>
      <c r="L294" s="111"/>
      <c r="M294" s="111"/>
      <c r="N294" s="111"/>
      <c r="O294" s="111"/>
      <c r="S294" s="21"/>
      <c r="T294" s="1"/>
      <c r="U294" s="1"/>
      <c r="V294" s="1"/>
      <c r="W294" s="1"/>
      <c r="X294" s="1"/>
      <c r="Y294" s="1"/>
    </row>
    <row r="295" spans="1:25" x14ac:dyDescent="0.25">
      <c r="S295" s="21"/>
      <c r="T295" s="1"/>
      <c r="U295" s="1"/>
      <c r="V295" s="1"/>
      <c r="W295" s="1"/>
      <c r="X295" s="1"/>
      <c r="Y295" s="1"/>
    </row>
    <row r="296" spans="1:25" ht="15.75" customHeight="1" x14ac:dyDescent="0.25">
      <c r="C296" s="29"/>
      <c r="S296" s="21"/>
      <c r="T296" s="1"/>
      <c r="U296" s="1"/>
      <c r="V296" s="1"/>
      <c r="W296" s="1"/>
      <c r="X296" s="1"/>
      <c r="Y296" s="1"/>
    </row>
    <row r="297" spans="1:25" ht="15.75" customHeight="1" x14ac:dyDescent="0.25">
      <c r="C297" s="29"/>
      <c r="S297" s="21"/>
      <c r="T297" s="1"/>
      <c r="U297" s="1"/>
      <c r="V297" s="1"/>
      <c r="W297" s="1"/>
      <c r="X297" s="1"/>
      <c r="Y297" s="1"/>
    </row>
    <row r="298" spans="1:25" ht="15.75" customHeight="1" x14ac:dyDescent="0.25">
      <c r="C298" s="29"/>
      <c r="S298" s="21"/>
      <c r="T298" s="1"/>
      <c r="U298" s="1"/>
      <c r="V298" s="1"/>
      <c r="W298" s="1"/>
      <c r="X298" s="1"/>
      <c r="Y298" s="1"/>
    </row>
    <row r="299" spans="1:25" ht="15.75" customHeight="1" x14ac:dyDescent="0.25">
      <c r="C299" s="29"/>
      <c r="S299" s="21"/>
      <c r="T299" s="1"/>
      <c r="U299" s="1"/>
      <c r="V299" s="1"/>
      <c r="W299" s="1"/>
      <c r="X299" s="1"/>
      <c r="Y299" s="1"/>
    </row>
    <row r="300" spans="1:25" ht="15.75" customHeight="1" x14ac:dyDescent="0.25">
      <c r="C300" s="29"/>
      <c r="S300" s="21"/>
      <c r="T300" s="1"/>
      <c r="U300" s="1"/>
      <c r="V300" s="1"/>
      <c r="W300" s="1"/>
      <c r="X300" s="1"/>
      <c r="Y300" s="1"/>
    </row>
    <row r="301" spans="1:25" ht="15.75" customHeight="1" x14ac:dyDescent="0.25">
      <c r="C301" s="29"/>
      <c r="S301" s="21"/>
      <c r="T301" s="1"/>
      <c r="U301" s="1"/>
      <c r="V301" s="1"/>
      <c r="W301" s="1"/>
      <c r="X301" s="1"/>
      <c r="Y301" s="1"/>
    </row>
    <row r="302" spans="1:25" ht="15.75" customHeight="1" x14ac:dyDescent="0.25">
      <c r="C302" s="29"/>
      <c r="S302" s="21"/>
      <c r="T302" s="1"/>
      <c r="U302" s="1"/>
      <c r="V302" s="1"/>
      <c r="W302" s="1"/>
      <c r="X302" s="1"/>
      <c r="Y302" s="1"/>
    </row>
    <row r="303" spans="1:25" ht="15.75" customHeight="1" x14ac:dyDescent="0.25">
      <c r="C303" s="29"/>
      <c r="S303" s="21"/>
      <c r="T303" s="1"/>
      <c r="U303" s="1"/>
      <c r="V303" s="1"/>
      <c r="W303" s="1"/>
      <c r="X303" s="1"/>
      <c r="Y303" s="1"/>
    </row>
    <row r="304" spans="1:25" ht="15.75" customHeight="1" x14ac:dyDescent="0.25">
      <c r="C304" s="29"/>
      <c r="S304" s="21"/>
      <c r="T304" s="1"/>
      <c r="U304" s="1"/>
      <c r="V304" s="1"/>
      <c r="W304" s="1"/>
      <c r="X304" s="1"/>
      <c r="Y304" s="1"/>
    </row>
    <row r="305" spans="3:25" ht="15.75" customHeight="1" x14ac:dyDescent="0.25">
      <c r="C305" s="29"/>
      <c r="S305" s="21"/>
      <c r="T305" s="1"/>
      <c r="U305" s="1"/>
      <c r="V305" s="1"/>
      <c r="W305" s="1"/>
      <c r="X305" s="1"/>
      <c r="Y305" s="1"/>
    </row>
    <row r="306" spans="3:25" ht="15.75" customHeight="1" x14ac:dyDescent="0.25">
      <c r="C306" s="29"/>
      <c r="S306" s="21"/>
      <c r="T306" s="1"/>
      <c r="U306" s="1"/>
      <c r="V306" s="1"/>
      <c r="W306" s="1"/>
      <c r="X306" s="1"/>
      <c r="Y306" s="1"/>
    </row>
    <row r="307" spans="3:25" ht="15.75" customHeight="1" x14ac:dyDescent="0.25">
      <c r="C307" s="29"/>
      <c r="S307" s="21"/>
      <c r="T307" s="1"/>
      <c r="U307" s="1"/>
      <c r="V307" s="1"/>
      <c r="W307" s="1"/>
      <c r="X307" s="1"/>
      <c r="Y307" s="1"/>
    </row>
    <row r="308" spans="3:25" ht="15.75" customHeight="1" x14ac:dyDescent="0.25">
      <c r="C308" s="29"/>
      <c r="S308" s="21"/>
      <c r="T308" s="1"/>
      <c r="U308" s="1"/>
      <c r="V308" s="1"/>
      <c r="W308" s="1"/>
      <c r="X308" s="1"/>
      <c r="Y308" s="1"/>
    </row>
    <row r="309" spans="3:25" ht="15.75" customHeight="1" x14ac:dyDescent="0.25">
      <c r="C309" s="29"/>
      <c r="S309" s="21"/>
      <c r="T309" s="1"/>
      <c r="U309" s="1"/>
      <c r="V309" s="1"/>
      <c r="W309" s="1"/>
      <c r="X309" s="1"/>
      <c r="Y309" s="1"/>
    </row>
    <row r="310" spans="3:25" ht="15.75" customHeight="1" x14ac:dyDescent="0.25">
      <c r="C310" s="29"/>
      <c r="S310" s="21"/>
      <c r="T310" s="1"/>
      <c r="U310" s="1"/>
      <c r="V310" s="1"/>
      <c r="W310" s="1"/>
      <c r="X310" s="1"/>
      <c r="Y310" s="1"/>
    </row>
    <row r="311" spans="3:25" ht="15.75" customHeight="1" x14ac:dyDescent="0.25">
      <c r="C311" s="29"/>
      <c r="S311" s="21"/>
      <c r="T311" s="1"/>
      <c r="U311" s="1"/>
      <c r="V311" s="1"/>
      <c r="W311" s="1"/>
      <c r="X311" s="1"/>
      <c r="Y311" s="1"/>
    </row>
    <row r="312" spans="3:25" ht="15.75" customHeight="1" x14ac:dyDescent="0.25">
      <c r="C312" s="29"/>
      <c r="S312" s="21"/>
      <c r="T312" s="1"/>
      <c r="U312" s="1"/>
      <c r="V312" s="1"/>
      <c r="W312" s="1"/>
      <c r="X312" s="1"/>
      <c r="Y312" s="1"/>
    </row>
    <row r="313" spans="3:25" ht="15.75" customHeight="1" x14ac:dyDescent="0.25">
      <c r="C313" s="29"/>
      <c r="S313" s="21"/>
      <c r="T313" s="1"/>
      <c r="U313" s="1"/>
      <c r="V313" s="1"/>
      <c r="W313" s="1"/>
      <c r="X313" s="1"/>
      <c r="Y313" s="1"/>
    </row>
    <row r="314" spans="3:25" ht="15.75" customHeight="1" x14ac:dyDescent="0.25">
      <c r="C314" s="29"/>
      <c r="S314" s="21"/>
      <c r="T314" s="1"/>
      <c r="U314" s="1"/>
      <c r="V314" s="1"/>
      <c r="W314" s="1"/>
      <c r="X314" s="1"/>
      <c r="Y314" s="1"/>
    </row>
    <row r="315" spans="3:25" ht="15.75" customHeight="1" x14ac:dyDescent="0.25">
      <c r="C315" s="29"/>
      <c r="S315" s="21"/>
      <c r="T315" s="1"/>
      <c r="U315" s="1"/>
      <c r="V315" s="1"/>
      <c r="W315" s="1"/>
      <c r="X315" s="1"/>
      <c r="Y315" s="1"/>
    </row>
    <row r="316" spans="3:25" ht="15.75" customHeight="1" x14ac:dyDescent="0.25">
      <c r="C316" s="29"/>
      <c r="S316" s="21"/>
      <c r="T316" s="1"/>
      <c r="U316" s="1"/>
      <c r="V316" s="1"/>
      <c r="W316" s="1"/>
      <c r="X316" s="1"/>
      <c r="Y316" s="1"/>
    </row>
    <row r="317" spans="3:25" ht="15.75" customHeight="1" x14ac:dyDescent="0.25">
      <c r="C317" s="29"/>
      <c r="S317" s="21"/>
      <c r="T317" s="1"/>
      <c r="U317" s="1"/>
      <c r="V317" s="1"/>
      <c r="W317" s="1"/>
      <c r="X317" s="1"/>
      <c r="Y317" s="1"/>
    </row>
    <row r="318" spans="3:25" ht="15.75" customHeight="1" x14ac:dyDescent="0.25">
      <c r="C318" s="29"/>
      <c r="S318" s="21"/>
      <c r="T318" s="1"/>
      <c r="U318" s="1"/>
      <c r="V318" s="1"/>
      <c r="W318" s="1"/>
      <c r="X318" s="1"/>
      <c r="Y318" s="1"/>
    </row>
    <row r="319" spans="3:25" ht="15.75" customHeight="1" x14ac:dyDescent="0.25">
      <c r="C319" s="29"/>
      <c r="S319" s="21"/>
      <c r="T319" s="1"/>
      <c r="U319" s="1"/>
      <c r="V319" s="1"/>
      <c r="W319" s="1"/>
      <c r="X319" s="1"/>
      <c r="Y319" s="1"/>
    </row>
    <row r="320" spans="3:25" ht="15.75" customHeight="1" x14ac:dyDescent="0.25">
      <c r="C320" s="29"/>
      <c r="S320" s="21"/>
      <c r="T320" s="1"/>
      <c r="U320" s="1"/>
      <c r="V320" s="1"/>
      <c r="W320" s="1"/>
      <c r="X320" s="1"/>
      <c r="Y320" s="1"/>
    </row>
    <row r="321" spans="3:25" ht="15.75" customHeight="1" x14ac:dyDescent="0.25">
      <c r="C321" s="29"/>
      <c r="S321" s="21"/>
      <c r="T321" s="1"/>
      <c r="U321" s="1"/>
      <c r="V321" s="1"/>
      <c r="W321" s="1"/>
      <c r="X321" s="1"/>
      <c r="Y321" s="1"/>
    </row>
    <row r="322" spans="3:25" ht="15.75" customHeight="1" x14ac:dyDescent="0.25">
      <c r="C322" s="29"/>
      <c r="S322" s="21"/>
      <c r="T322" s="1"/>
      <c r="U322" s="1"/>
      <c r="V322" s="1"/>
      <c r="W322" s="1"/>
      <c r="X322" s="1"/>
      <c r="Y322" s="1"/>
    </row>
    <row r="323" spans="3:25" ht="15.75" customHeight="1" x14ac:dyDescent="0.25">
      <c r="C323" s="29"/>
      <c r="S323" s="21"/>
      <c r="T323" s="1"/>
      <c r="U323" s="1"/>
      <c r="V323" s="1"/>
      <c r="W323" s="1"/>
      <c r="X323" s="1"/>
      <c r="Y323" s="1"/>
    </row>
    <row r="324" spans="3:25" ht="15.75" customHeight="1" x14ac:dyDescent="0.25">
      <c r="C324" s="29"/>
      <c r="S324" s="21"/>
      <c r="T324" s="1"/>
      <c r="U324" s="1"/>
      <c r="V324" s="1"/>
      <c r="W324" s="1"/>
      <c r="X324" s="1"/>
      <c r="Y324" s="1"/>
    </row>
    <row r="325" spans="3:25" ht="15.75" customHeight="1" x14ac:dyDescent="0.25">
      <c r="C325" s="29"/>
      <c r="S325" s="21"/>
      <c r="T325" s="1"/>
      <c r="U325" s="1"/>
      <c r="V325" s="1"/>
      <c r="W325" s="1"/>
      <c r="X325" s="1"/>
      <c r="Y325" s="1"/>
    </row>
    <row r="326" spans="3:25" ht="15.75" customHeight="1" x14ac:dyDescent="0.25">
      <c r="C326" s="29"/>
      <c r="S326" s="21"/>
      <c r="T326" s="1"/>
      <c r="U326" s="1"/>
      <c r="V326" s="1"/>
      <c r="W326" s="1"/>
      <c r="X326" s="1"/>
      <c r="Y326" s="1"/>
    </row>
    <row r="327" spans="3:25" ht="15.75" customHeight="1" x14ac:dyDescent="0.25">
      <c r="C327" s="29"/>
      <c r="S327" s="21"/>
      <c r="T327" s="1"/>
      <c r="U327" s="1"/>
      <c r="V327" s="1"/>
      <c r="W327" s="1"/>
      <c r="X327" s="1"/>
      <c r="Y327" s="1"/>
    </row>
    <row r="328" spans="3:25" ht="15.75" customHeight="1" x14ac:dyDescent="0.25">
      <c r="C328" s="29"/>
      <c r="S328" s="21"/>
      <c r="T328" s="1"/>
      <c r="U328" s="1"/>
      <c r="V328" s="1"/>
      <c r="W328" s="1"/>
      <c r="X328" s="1"/>
      <c r="Y328" s="1"/>
    </row>
    <row r="329" spans="3:25" ht="15.75" customHeight="1" x14ac:dyDescent="0.25">
      <c r="C329" s="29"/>
      <c r="S329" s="21"/>
      <c r="T329" s="1"/>
      <c r="U329" s="1"/>
      <c r="V329" s="1"/>
      <c r="W329" s="1"/>
      <c r="X329" s="1"/>
      <c r="Y329" s="1"/>
    </row>
    <row r="330" spans="3:25" ht="15.75" customHeight="1" x14ac:dyDescent="0.25">
      <c r="C330" s="29"/>
      <c r="S330" s="21"/>
      <c r="T330" s="1"/>
      <c r="U330" s="1"/>
      <c r="V330" s="1"/>
      <c r="W330" s="1"/>
      <c r="X330" s="1"/>
      <c r="Y330" s="1"/>
    </row>
    <row r="331" spans="3:25" ht="15.75" customHeight="1" x14ac:dyDescent="0.25">
      <c r="C331" s="29"/>
      <c r="S331" s="21"/>
      <c r="T331" s="1"/>
      <c r="U331" s="1"/>
      <c r="V331" s="1"/>
      <c r="W331" s="1"/>
      <c r="X331" s="1"/>
      <c r="Y331" s="1"/>
    </row>
    <row r="332" spans="3:25" ht="15.75" customHeight="1" x14ac:dyDescent="0.25">
      <c r="C332" s="29"/>
      <c r="S332" s="21"/>
      <c r="T332" s="1"/>
      <c r="U332" s="1"/>
      <c r="V332" s="1"/>
      <c r="W332" s="1"/>
      <c r="X332" s="1"/>
      <c r="Y332" s="1"/>
    </row>
    <row r="333" spans="3:25" ht="15.75" customHeight="1" x14ac:dyDescent="0.25">
      <c r="C333" s="29"/>
      <c r="S333" s="21"/>
      <c r="T333" s="1"/>
      <c r="U333" s="1"/>
      <c r="V333" s="1"/>
      <c r="W333" s="1"/>
      <c r="X333" s="1"/>
      <c r="Y333" s="1"/>
    </row>
    <row r="334" spans="3:25" ht="15.75" customHeight="1" x14ac:dyDescent="0.25">
      <c r="C334" s="29"/>
      <c r="S334" s="21"/>
      <c r="T334" s="1"/>
      <c r="U334" s="1"/>
      <c r="V334" s="1"/>
      <c r="W334" s="1"/>
      <c r="X334" s="1"/>
      <c r="Y334" s="1"/>
    </row>
    <row r="335" spans="3:25" ht="15.75" customHeight="1" x14ac:dyDescent="0.25">
      <c r="C335" s="29"/>
      <c r="S335" s="21"/>
      <c r="T335" s="1"/>
      <c r="U335" s="1"/>
      <c r="V335" s="1"/>
      <c r="W335" s="1"/>
      <c r="X335" s="1"/>
      <c r="Y335" s="1"/>
    </row>
    <row r="336" spans="3:25" ht="15.75" customHeight="1" x14ac:dyDescent="0.25">
      <c r="C336" s="29"/>
      <c r="S336" s="21"/>
      <c r="T336" s="1"/>
      <c r="U336" s="1"/>
      <c r="V336" s="1"/>
      <c r="W336" s="1"/>
      <c r="X336" s="1"/>
      <c r="Y336" s="1"/>
    </row>
    <row r="337" spans="3:25" ht="15.75" customHeight="1" x14ac:dyDescent="0.25">
      <c r="C337" s="29"/>
      <c r="S337" s="21"/>
      <c r="T337" s="1"/>
      <c r="U337" s="1"/>
      <c r="V337" s="1"/>
      <c r="W337" s="1"/>
      <c r="X337" s="1"/>
      <c r="Y337" s="1"/>
    </row>
    <row r="338" spans="3:25" ht="15.75" customHeight="1" x14ac:dyDescent="0.25">
      <c r="C338" s="29"/>
      <c r="S338" s="21"/>
      <c r="T338" s="1"/>
      <c r="U338" s="1"/>
      <c r="V338" s="1"/>
      <c r="W338" s="1"/>
      <c r="X338" s="1"/>
      <c r="Y338" s="1"/>
    </row>
    <row r="339" spans="3:25" ht="15.75" customHeight="1" x14ac:dyDescent="0.25">
      <c r="C339" s="29"/>
      <c r="S339" s="21"/>
      <c r="T339" s="1"/>
      <c r="U339" s="1"/>
      <c r="V339" s="1"/>
      <c r="W339" s="1"/>
      <c r="X339" s="1"/>
      <c r="Y339" s="1"/>
    </row>
    <row r="340" spans="3:25" ht="15.75" customHeight="1" x14ac:dyDescent="0.25">
      <c r="C340" s="29"/>
      <c r="S340" s="21"/>
      <c r="T340" s="1"/>
      <c r="U340" s="1"/>
      <c r="V340" s="1"/>
      <c r="W340" s="1"/>
      <c r="X340" s="1"/>
      <c r="Y340" s="1"/>
    </row>
    <row r="341" spans="3:25" ht="15.75" customHeight="1" x14ac:dyDescent="0.25">
      <c r="C341" s="29"/>
      <c r="S341" s="21"/>
      <c r="T341" s="1"/>
      <c r="U341" s="1"/>
      <c r="V341" s="1"/>
      <c r="W341" s="1"/>
      <c r="X341" s="1"/>
      <c r="Y341" s="1"/>
    </row>
    <row r="342" spans="3:25" ht="15.75" customHeight="1" x14ac:dyDescent="0.25">
      <c r="C342" s="29"/>
      <c r="S342" s="21"/>
      <c r="T342" s="1"/>
      <c r="U342" s="1"/>
      <c r="V342" s="1"/>
      <c r="W342" s="1"/>
      <c r="X342" s="1"/>
      <c r="Y342" s="1"/>
    </row>
    <row r="343" spans="3:25" ht="15.75" customHeight="1" x14ac:dyDescent="0.25">
      <c r="C343" s="29"/>
      <c r="S343" s="21"/>
      <c r="T343" s="1"/>
      <c r="U343" s="1"/>
      <c r="V343" s="1"/>
      <c r="W343" s="1"/>
      <c r="X343" s="1"/>
      <c r="Y343" s="1"/>
    </row>
    <row r="344" spans="3:25" ht="15.75" customHeight="1" x14ac:dyDescent="0.25">
      <c r="C344" s="29"/>
      <c r="S344" s="21"/>
      <c r="T344" s="1"/>
      <c r="U344" s="1"/>
      <c r="V344" s="1"/>
      <c r="W344" s="1"/>
      <c r="X344" s="1"/>
      <c r="Y344" s="1"/>
    </row>
    <row r="345" spans="3:25" ht="15.75" customHeight="1" x14ac:dyDescent="0.25">
      <c r="C345" s="29"/>
      <c r="S345" s="21"/>
      <c r="T345" s="1"/>
      <c r="U345" s="1"/>
      <c r="V345" s="1"/>
      <c r="W345" s="1"/>
      <c r="X345" s="1"/>
      <c r="Y345" s="1"/>
    </row>
    <row r="346" spans="3:25" ht="15.75" customHeight="1" x14ac:dyDescent="0.25">
      <c r="C346" s="29"/>
      <c r="S346" s="21"/>
      <c r="T346" s="1"/>
      <c r="U346" s="1"/>
      <c r="V346" s="1"/>
      <c r="W346" s="1"/>
      <c r="X346" s="1"/>
      <c r="Y346" s="1"/>
    </row>
    <row r="347" spans="3:25" ht="15.75" customHeight="1" x14ac:dyDescent="0.25">
      <c r="C347" s="29"/>
      <c r="S347" s="21"/>
      <c r="T347" s="1"/>
      <c r="U347" s="1"/>
      <c r="V347" s="1"/>
      <c r="W347" s="1"/>
      <c r="X347" s="1"/>
      <c r="Y347" s="1"/>
    </row>
    <row r="348" spans="3:25" ht="15.75" customHeight="1" x14ac:dyDescent="0.25">
      <c r="C348" s="29"/>
      <c r="S348" s="21"/>
      <c r="T348" s="1"/>
      <c r="U348" s="1"/>
      <c r="V348" s="1"/>
      <c r="W348" s="1"/>
      <c r="X348" s="1"/>
      <c r="Y348" s="1"/>
    </row>
    <row r="349" spans="3:25" ht="15.75" customHeight="1" x14ac:dyDescent="0.25">
      <c r="C349" s="29"/>
      <c r="S349" s="21"/>
      <c r="T349" s="1"/>
      <c r="U349" s="1"/>
      <c r="V349" s="1"/>
      <c r="W349" s="1"/>
      <c r="X349" s="1"/>
      <c r="Y349" s="1"/>
    </row>
    <row r="350" spans="3:25" ht="15.75" customHeight="1" x14ac:dyDescent="0.25">
      <c r="C350" s="29"/>
      <c r="S350" s="21"/>
      <c r="T350" s="1"/>
      <c r="U350" s="1"/>
      <c r="V350" s="1"/>
      <c r="W350" s="1"/>
      <c r="X350" s="1"/>
      <c r="Y350" s="1"/>
    </row>
    <row r="351" spans="3:25" ht="15.75" customHeight="1" x14ac:dyDescent="0.25">
      <c r="C351" s="29"/>
      <c r="S351" s="21"/>
      <c r="T351" s="1"/>
      <c r="U351" s="1"/>
      <c r="V351" s="1"/>
      <c r="W351" s="1"/>
      <c r="X351" s="1"/>
      <c r="Y351" s="1"/>
    </row>
    <row r="352" spans="3:25" ht="15.75" customHeight="1" x14ac:dyDescent="0.25">
      <c r="C352" s="29"/>
      <c r="S352" s="21"/>
      <c r="T352" s="1"/>
      <c r="U352" s="1"/>
      <c r="V352" s="1"/>
      <c r="W352" s="1"/>
      <c r="X352" s="1"/>
      <c r="Y352" s="1"/>
    </row>
    <row r="353" spans="3:25" ht="15.75" customHeight="1" x14ac:dyDescent="0.25">
      <c r="C353" s="29"/>
      <c r="S353" s="21"/>
      <c r="T353" s="1"/>
      <c r="U353" s="1"/>
      <c r="V353" s="1"/>
      <c r="W353" s="1"/>
      <c r="X353" s="1"/>
      <c r="Y353" s="1"/>
    </row>
    <row r="354" spans="3:25" ht="15.75" customHeight="1" x14ac:dyDescent="0.25">
      <c r="C354" s="29"/>
      <c r="S354" s="21"/>
      <c r="T354" s="1"/>
      <c r="U354" s="1"/>
      <c r="V354" s="1"/>
      <c r="W354" s="1"/>
      <c r="X354" s="1"/>
      <c r="Y354" s="1"/>
    </row>
    <row r="355" spans="3:25" ht="15.75" customHeight="1" x14ac:dyDescent="0.25">
      <c r="C355" s="29"/>
      <c r="S355" s="21"/>
      <c r="T355" s="1"/>
      <c r="U355" s="1"/>
      <c r="V355" s="1"/>
      <c r="W355" s="1"/>
      <c r="X355" s="1"/>
      <c r="Y355" s="1"/>
    </row>
    <row r="356" spans="3:25" ht="15.75" customHeight="1" x14ac:dyDescent="0.25">
      <c r="C356" s="29"/>
      <c r="S356" s="21"/>
      <c r="T356" s="1"/>
      <c r="U356" s="1"/>
      <c r="V356" s="1"/>
      <c r="W356" s="1"/>
      <c r="X356" s="1"/>
      <c r="Y356" s="1"/>
    </row>
    <row r="357" spans="3:25" ht="15.75" customHeight="1" x14ac:dyDescent="0.25">
      <c r="C357" s="29"/>
      <c r="S357" s="21"/>
      <c r="T357" s="1"/>
      <c r="U357" s="1"/>
      <c r="V357" s="1"/>
      <c r="W357" s="1"/>
      <c r="X357" s="1"/>
      <c r="Y357" s="1"/>
    </row>
    <row r="358" spans="3:25" ht="15.75" customHeight="1" x14ac:dyDescent="0.25">
      <c r="C358" s="29"/>
      <c r="S358" s="21"/>
      <c r="T358" s="1"/>
      <c r="U358" s="1"/>
      <c r="V358" s="1"/>
      <c r="W358" s="1"/>
      <c r="X358" s="1"/>
      <c r="Y358" s="1"/>
    </row>
    <row r="359" spans="3:25" ht="15.75" customHeight="1" x14ac:dyDescent="0.25">
      <c r="C359" s="29"/>
      <c r="S359" s="21"/>
      <c r="T359" s="1"/>
      <c r="U359" s="1"/>
      <c r="V359" s="1"/>
      <c r="W359" s="1"/>
      <c r="X359" s="1"/>
      <c r="Y359" s="1"/>
    </row>
    <row r="360" spans="3:25" ht="15.75" customHeight="1" x14ac:dyDescent="0.25">
      <c r="C360" s="29"/>
      <c r="S360" s="21"/>
      <c r="T360" s="1"/>
      <c r="U360" s="1"/>
      <c r="V360" s="1"/>
      <c r="W360" s="1"/>
      <c r="X360" s="1"/>
      <c r="Y360" s="1"/>
    </row>
    <row r="361" spans="3:25" ht="15.75" customHeight="1" x14ac:dyDescent="0.25">
      <c r="C361" s="29"/>
      <c r="S361" s="21"/>
      <c r="T361" s="1"/>
      <c r="U361" s="1"/>
      <c r="V361" s="1"/>
      <c r="W361" s="1"/>
      <c r="X361" s="1"/>
      <c r="Y361" s="1"/>
    </row>
    <row r="362" spans="3:25" ht="15.75" customHeight="1" x14ac:dyDescent="0.25">
      <c r="C362" s="29"/>
      <c r="S362" s="21"/>
      <c r="T362" s="1"/>
      <c r="U362" s="1"/>
      <c r="V362" s="1"/>
      <c r="W362" s="1"/>
      <c r="X362" s="1"/>
      <c r="Y362" s="1"/>
    </row>
    <row r="363" spans="3:25" ht="15.75" customHeight="1" x14ac:dyDescent="0.25">
      <c r="C363" s="29"/>
      <c r="S363" s="21"/>
      <c r="T363" s="1"/>
      <c r="U363" s="1"/>
      <c r="V363" s="1"/>
      <c r="W363" s="1"/>
      <c r="X363" s="1"/>
      <c r="Y363" s="1"/>
    </row>
    <row r="364" spans="3:25" ht="15.75" customHeight="1" x14ac:dyDescent="0.25">
      <c r="C364" s="29"/>
      <c r="S364" s="21"/>
      <c r="T364" s="1"/>
      <c r="U364" s="1"/>
      <c r="V364" s="1"/>
      <c r="W364" s="1"/>
      <c r="X364" s="1"/>
      <c r="Y364" s="1"/>
    </row>
    <row r="365" spans="3:25" ht="15.75" customHeight="1" x14ac:dyDescent="0.25">
      <c r="C365" s="29"/>
      <c r="S365" s="21"/>
      <c r="T365" s="1"/>
      <c r="U365" s="1"/>
      <c r="V365" s="1"/>
      <c r="W365" s="1"/>
      <c r="X365" s="1"/>
      <c r="Y365" s="1"/>
    </row>
    <row r="366" spans="3:25" ht="15.75" customHeight="1" x14ac:dyDescent="0.25">
      <c r="C366" s="29"/>
      <c r="S366" s="21"/>
      <c r="T366" s="1"/>
      <c r="U366" s="1"/>
      <c r="V366" s="1"/>
      <c r="W366" s="1"/>
      <c r="X366" s="1"/>
      <c r="Y366" s="1"/>
    </row>
    <row r="367" spans="3:25" ht="15.75" customHeight="1" x14ac:dyDescent="0.25">
      <c r="C367" s="29"/>
      <c r="S367" s="21"/>
      <c r="T367" s="1"/>
      <c r="U367" s="1"/>
      <c r="V367" s="1"/>
      <c r="W367" s="1"/>
      <c r="X367" s="1"/>
      <c r="Y367" s="1"/>
    </row>
    <row r="368" spans="3:25" ht="15.75" customHeight="1" x14ac:dyDescent="0.25">
      <c r="C368" s="29"/>
      <c r="S368" s="21"/>
      <c r="T368" s="1"/>
      <c r="U368" s="1"/>
      <c r="V368" s="1"/>
      <c r="W368" s="1"/>
      <c r="X368" s="1"/>
      <c r="Y368" s="1"/>
    </row>
    <row r="369" spans="3:25" ht="15.75" customHeight="1" x14ac:dyDescent="0.25">
      <c r="C369" s="29"/>
      <c r="S369" s="21"/>
      <c r="T369" s="1"/>
      <c r="U369" s="1"/>
      <c r="V369" s="1"/>
      <c r="W369" s="1"/>
      <c r="X369" s="1"/>
      <c r="Y369" s="1"/>
    </row>
    <row r="370" spans="3:25" ht="15.75" customHeight="1" x14ac:dyDescent="0.25">
      <c r="C370" s="29"/>
      <c r="S370" s="21"/>
      <c r="T370" s="1"/>
      <c r="U370" s="1"/>
      <c r="V370" s="1"/>
      <c r="W370" s="1"/>
      <c r="X370" s="1"/>
      <c r="Y370" s="1"/>
    </row>
    <row r="371" spans="3:25" ht="15.75" customHeight="1" x14ac:dyDescent="0.25">
      <c r="C371" s="29"/>
      <c r="S371" s="21"/>
      <c r="T371" s="1"/>
      <c r="U371" s="1"/>
      <c r="V371" s="1"/>
      <c r="W371" s="1"/>
      <c r="X371" s="1"/>
      <c r="Y371" s="1"/>
    </row>
    <row r="372" spans="3:25" ht="15.75" customHeight="1" x14ac:dyDescent="0.25">
      <c r="C372" s="29"/>
      <c r="S372" s="21"/>
      <c r="T372" s="1"/>
      <c r="U372" s="1"/>
      <c r="V372" s="1"/>
      <c r="W372" s="1"/>
      <c r="X372" s="1"/>
      <c r="Y372" s="1"/>
    </row>
    <row r="373" spans="3:25" ht="15.75" customHeight="1" x14ac:dyDescent="0.25">
      <c r="C373" s="29"/>
      <c r="S373" s="21"/>
      <c r="T373" s="1"/>
      <c r="U373" s="1"/>
      <c r="V373" s="1"/>
      <c r="W373" s="1"/>
      <c r="X373" s="1"/>
      <c r="Y373" s="1"/>
    </row>
    <row r="374" spans="3:25" ht="15.75" customHeight="1" x14ac:dyDescent="0.25">
      <c r="C374" s="29"/>
      <c r="S374" s="21"/>
      <c r="T374" s="1"/>
      <c r="U374" s="1"/>
      <c r="V374" s="1"/>
      <c r="W374" s="1"/>
      <c r="X374" s="1"/>
      <c r="Y374" s="1"/>
    </row>
    <row r="375" spans="3:25" ht="15.75" customHeight="1" x14ac:dyDescent="0.25">
      <c r="C375" s="29"/>
      <c r="S375" s="21"/>
      <c r="T375" s="1"/>
      <c r="U375" s="1"/>
      <c r="V375" s="1"/>
      <c r="W375" s="1"/>
      <c r="X375" s="1"/>
      <c r="Y375" s="1"/>
    </row>
    <row r="376" spans="3:25" ht="15.75" customHeight="1" x14ac:dyDescent="0.25">
      <c r="C376" s="29"/>
      <c r="S376" s="21"/>
      <c r="T376" s="1"/>
      <c r="U376" s="1"/>
      <c r="V376" s="1"/>
      <c r="W376" s="1"/>
      <c r="X376" s="1"/>
      <c r="Y376" s="1"/>
    </row>
    <row r="377" spans="3:25" ht="15.75" customHeight="1" x14ac:dyDescent="0.25">
      <c r="C377" s="29"/>
      <c r="S377" s="21"/>
      <c r="T377" s="1"/>
      <c r="U377" s="1"/>
      <c r="V377" s="1"/>
      <c r="W377" s="1"/>
      <c r="X377" s="1"/>
      <c r="Y377" s="1"/>
    </row>
    <row r="378" spans="3:25" ht="15.75" customHeight="1" x14ac:dyDescent="0.25">
      <c r="C378" s="29"/>
      <c r="S378" s="21"/>
      <c r="T378" s="1"/>
      <c r="U378" s="1"/>
      <c r="V378" s="1"/>
      <c r="W378" s="1"/>
      <c r="X378" s="1"/>
      <c r="Y378" s="1"/>
    </row>
    <row r="379" spans="3:25" ht="15.75" customHeight="1" x14ac:dyDescent="0.25">
      <c r="C379" s="29"/>
      <c r="S379" s="21"/>
      <c r="T379" s="1"/>
      <c r="U379" s="1"/>
      <c r="V379" s="1"/>
      <c r="W379" s="1"/>
      <c r="X379" s="1"/>
      <c r="Y379" s="1"/>
    </row>
    <row r="380" spans="3:25" ht="15.75" customHeight="1" x14ac:dyDescent="0.25">
      <c r="C380" s="29"/>
      <c r="S380" s="21"/>
      <c r="T380" s="1"/>
      <c r="U380" s="1"/>
      <c r="V380" s="1"/>
      <c r="W380" s="1"/>
      <c r="X380" s="1"/>
      <c r="Y380" s="1"/>
    </row>
    <row r="381" spans="3:25" ht="15.75" customHeight="1" x14ac:dyDescent="0.25">
      <c r="C381" s="29"/>
      <c r="S381" s="21"/>
      <c r="T381" s="1"/>
      <c r="U381" s="1"/>
      <c r="V381" s="1"/>
      <c r="W381" s="1"/>
      <c r="X381" s="1"/>
      <c r="Y381" s="1"/>
    </row>
    <row r="382" spans="3:25" ht="15.75" customHeight="1" x14ac:dyDescent="0.25">
      <c r="C382" s="29"/>
      <c r="S382" s="21"/>
      <c r="T382" s="1"/>
      <c r="U382" s="1"/>
      <c r="V382" s="1"/>
      <c r="W382" s="1"/>
      <c r="X382" s="1"/>
      <c r="Y382" s="1"/>
    </row>
    <row r="383" spans="3:25" ht="15.75" customHeight="1" x14ac:dyDescent="0.25">
      <c r="C383" s="29"/>
      <c r="S383" s="21"/>
      <c r="T383" s="1"/>
      <c r="U383" s="1"/>
      <c r="V383" s="1"/>
      <c r="W383" s="1"/>
      <c r="X383" s="1"/>
      <c r="Y383" s="1"/>
    </row>
    <row r="384" spans="3:25" ht="15.75" customHeight="1" x14ac:dyDescent="0.25">
      <c r="C384" s="29"/>
      <c r="S384" s="21"/>
      <c r="T384" s="1"/>
      <c r="U384" s="1"/>
      <c r="V384" s="1"/>
      <c r="W384" s="1"/>
      <c r="X384" s="1"/>
      <c r="Y384" s="1"/>
    </row>
    <row r="385" spans="3:25" ht="15.75" customHeight="1" x14ac:dyDescent="0.25">
      <c r="C385" s="29"/>
      <c r="S385" s="21"/>
      <c r="T385" s="1"/>
      <c r="U385" s="1"/>
      <c r="V385" s="1"/>
      <c r="W385" s="1"/>
      <c r="X385" s="1"/>
      <c r="Y385" s="1"/>
    </row>
    <row r="386" spans="3:25" ht="15.75" customHeight="1" x14ac:dyDescent="0.25">
      <c r="C386" s="29"/>
      <c r="S386" s="21"/>
      <c r="T386" s="1"/>
      <c r="U386" s="1"/>
      <c r="V386" s="1"/>
      <c r="W386" s="1"/>
      <c r="X386" s="1"/>
      <c r="Y386" s="1"/>
    </row>
    <row r="387" spans="3:25" ht="15.75" customHeight="1" x14ac:dyDescent="0.25">
      <c r="C387" s="29"/>
      <c r="S387" s="21"/>
      <c r="T387" s="1"/>
      <c r="U387" s="1"/>
      <c r="V387" s="1"/>
      <c r="W387" s="1"/>
      <c r="X387" s="1"/>
      <c r="Y387" s="1"/>
    </row>
    <row r="388" spans="3:25" ht="15.75" customHeight="1" x14ac:dyDescent="0.25">
      <c r="C388" s="29"/>
      <c r="S388" s="21"/>
      <c r="T388" s="1"/>
      <c r="U388" s="1"/>
      <c r="V388" s="1"/>
      <c r="W388" s="1"/>
      <c r="X388" s="1"/>
      <c r="Y388" s="1"/>
    </row>
    <row r="389" spans="3:25" ht="15.75" customHeight="1" x14ac:dyDescent="0.25">
      <c r="C389" s="29"/>
      <c r="S389" s="21"/>
      <c r="T389" s="1"/>
      <c r="U389" s="1"/>
      <c r="V389" s="1"/>
      <c r="W389" s="1"/>
      <c r="X389" s="1"/>
      <c r="Y389" s="1"/>
    </row>
    <row r="390" spans="3:25" ht="15.75" customHeight="1" x14ac:dyDescent="0.25">
      <c r="C390" s="29"/>
      <c r="S390" s="21"/>
      <c r="T390" s="1"/>
      <c r="U390" s="1"/>
      <c r="V390" s="1"/>
      <c r="W390" s="1"/>
      <c r="X390" s="1"/>
      <c r="Y390" s="1"/>
    </row>
    <row r="391" spans="3:25" ht="15.75" customHeight="1" x14ac:dyDescent="0.25">
      <c r="C391" s="29"/>
      <c r="S391" s="21"/>
      <c r="T391" s="1"/>
      <c r="U391" s="1"/>
      <c r="V391" s="1"/>
      <c r="W391" s="1"/>
      <c r="X391" s="1"/>
      <c r="Y391" s="1"/>
    </row>
    <row r="392" spans="3:25" ht="15.75" customHeight="1" x14ac:dyDescent="0.25">
      <c r="C392" s="29"/>
      <c r="S392" s="21"/>
      <c r="T392" s="1"/>
      <c r="U392" s="1"/>
      <c r="V392" s="1"/>
      <c r="W392" s="1"/>
      <c r="X392" s="1"/>
      <c r="Y392" s="1"/>
    </row>
    <row r="393" spans="3:25" ht="15.75" customHeight="1" x14ac:dyDescent="0.25">
      <c r="C393" s="29"/>
      <c r="S393" s="21"/>
      <c r="T393" s="1"/>
      <c r="U393" s="1"/>
      <c r="V393" s="1"/>
      <c r="W393" s="1"/>
      <c r="X393" s="1"/>
      <c r="Y393" s="1"/>
    </row>
    <row r="394" spans="3:25" ht="15.75" customHeight="1" x14ac:dyDescent="0.25">
      <c r="C394" s="29"/>
      <c r="S394" s="21"/>
      <c r="T394" s="1"/>
      <c r="U394" s="1"/>
      <c r="V394" s="1"/>
      <c r="W394" s="1"/>
      <c r="X394" s="1"/>
      <c r="Y394" s="1"/>
    </row>
    <row r="395" spans="3:25" ht="15.75" customHeight="1" x14ac:dyDescent="0.25">
      <c r="C395" s="29"/>
      <c r="S395" s="21"/>
      <c r="T395" s="1"/>
      <c r="U395" s="1"/>
      <c r="V395" s="1"/>
      <c r="W395" s="1"/>
      <c r="X395" s="1"/>
      <c r="Y395" s="1"/>
    </row>
    <row r="396" spans="3:25" ht="15.75" customHeight="1" x14ac:dyDescent="0.25">
      <c r="C396" s="29"/>
      <c r="S396" s="21"/>
      <c r="T396" s="1"/>
      <c r="U396" s="1"/>
      <c r="V396" s="1"/>
      <c r="W396" s="1"/>
      <c r="X396" s="1"/>
      <c r="Y396" s="1"/>
    </row>
    <row r="397" spans="3:25" ht="15.75" customHeight="1" x14ac:dyDescent="0.25">
      <c r="C397" s="29"/>
      <c r="S397" s="21"/>
      <c r="T397" s="1"/>
      <c r="U397" s="1"/>
      <c r="V397" s="1"/>
      <c r="W397" s="1"/>
      <c r="X397" s="1"/>
      <c r="Y397" s="1"/>
    </row>
    <row r="398" spans="3:25" ht="15.75" customHeight="1" x14ac:dyDescent="0.25">
      <c r="C398" s="29"/>
      <c r="S398" s="21"/>
      <c r="T398" s="1"/>
      <c r="U398" s="1"/>
      <c r="V398" s="1"/>
      <c r="W398" s="1"/>
      <c r="X398" s="1"/>
      <c r="Y398" s="1"/>
    </row>
    <row r="399" spans="3:25" ht="15.75" customHeight="1" x14ac:dyDescent="0.25">
      <c r="C399" s="29"/>
      <c r="S399" s="21"/>
      <c r="T399" s="1"/>
      <c r="U399" s="1"/>
      <c r="V399" s="1"/>
      <c r="W399" s="1"/>
      <c r="X399" s="1"/>
      <c r="Y399" s="1"/>
    </row>
    <row r="400" spans="3:25" ht="15.75" customHeight="1" x14ac:dyDescent="0.25">
      <c r="C400" s="29"/>
      <c r="S400" s="21"/>
      <c r="T400" s="1"/>
      <c r="U400" s="1"/>
      <c r="V400" s="1"/>
      <c r="W400" s="1"/>
      <c r="X400" s="1"/>
      <c r="Y400" s="1"/>
    </row>
    <row r="401" spans="3:25" ht="15.75" customHeight="1" x14ac:dyDescent="0.25">
      <c r="C401" s="29"/>
      <c r="S401" s="21"/>
      <c r="T401" s="1"/>
      <c r="U401" s="1"/>
      <c r="V401" s="1"/>
      <c r="W401" s="1"/>
      <c r="X401" s="1"/>
      <c r="Y401" s="1"/>
    </row>
    <row r="402" spans="3:25" ht="15.75" customHeight="1" x14ac:dyDescent="0.25">
      <c r="C402" s="29"/>
      <c r="S402" s="21"/>
      <c r="T402" s="1"/>
      <c r="U402" s="1"/>
      <c r="V402" s="1"/>
      <c r="W402" s="1"/>
      <c r="X402" s="1"/>
      <c r="Y402" s="1"/>
    </row>
    <row r="403" spans="3:25" ht="15.75" customHeight="1" x14ac:dyDescent="0.25">
      <c r="C403" s="29"/>
      <c r="S403" s="21"/>
      <c r="T403" s="1"/>
      <c r="U403" s="1"/>
      <c r="V403" s="1"/>
      <c r="W403" s="1"/>
      <c r="X403" s="1"/>
      <c r="Y403" s="1"/>
    </row>
    <row r="404" spans="3:25" ht="15.75" customHeight="1" x14ac:dyDescent="0.25">
      <c r="C404" s="29"/>
      <c r="S404" s="21"/>
      <c r="T404" s="1"/>
      <c r="U404" s="1"/>
      <c r="V404" s="1"/>
      <c r="W404" s="1"/>
      <c r="X404" s="1"/>
      <c r="Y404" s="1"/>
    </row>
    <row r="405" spans="3:25" ht="15.75" customHeight="1" x14ac:dyDescent="0.25">
      <c r="C405" s="29"/>
      <c r="S405" s="21"/>
      <c r="T405" s="1"/>
      <c r="U405" s="1"/>
      <c r="V405" s="1"/>
      <c r="W405" s="1"/>
      <c r="X405" s="1"/>
      <c r="Y405" s="1"/>
    </row>
    <row r="406" spans="3:25" ht="15.75" customHeight="1" x14ac:dyDescent="0.25">
      <c r="C406" s="29"/>
      <c r="S406" s="21"/>
      <c r="T406" s="1"/>
      <c r="U406" s="1"/>
      <c r="V406" s="1"/>
      <c r="W406" s="1"/>
      <c r="X406" s="1"/>
      <c r="Y406" s="1"/>
    </row>
    <row r="407" spans="3:25" ht="15.75" customHeight="1" x14ac:dyDescent="0.25">
      <c r="C407" s="29"/>
      <c r="S407" s="21"/>
      <c r="T407" s="1"/>
      <c r="U407" s="1"/>
      <c r="V407" s="1"/>
      <c r="W407" s="1"/>
      <c r="X407" s="1"/>
      <c r="Y407" s="1"/>
    </row>
    <row r="408" spans="3:25" ht="15.75" customHeight="1" x14ac:dyDescent="0.25">
      <c r="C408" s="29"/>
      <c r="S408" s="21"/>
      <c r="T408" s="1"/>
      <c r="U408" s="1"/>
      <c r="V408" s="1"/>
      <c r="W408" s="1"/>
      <c r="X408" s="1"/>
      <c r="Y408" s="1"/>
    </row>
    <row r="409" spans="3:25" ht="15.75" customHeight="1" x14ac:dyDescent="0.25">
      <c r="C409" s="29"/>
      <c r="S409" s="21"/>
      <c r="T409" s="1"/>
      <c r="U409" s="1"/>
      <c r="V409" s="1"/>
      <c r="W409" s="1"/>
      <c r="X409" s="1"/>
      <c r="Y409" s="1"/>
    </row>
    <row r="410" spans="3:25" ht="15.75" customHeight="1" x14ac:dyDescent="0.25">
      <c r="C410" s="29"/>
      <c r="S410" s="21"/>
      <c r="T410" s="1"/>
      <c r="U410" s="1"/>
      <c r="V410" s="1"/>
      <c r="W410" s="1"/>
      <c r="X410" s="1"/>
      <c r="Y410" s="1"/>
    </row>
    <row r="411" spans="3:25" ht="15.75" customHeight="1" x14ac:dyDescent="0.25">
      <c r="C411" s="29"/>
      <c r="S411" s="21"/>
      <c r="T411" s="1"/>
      <c r="U411" s="1"/>
      <c r="V411" s="1"/>
      <c r="W411" s="1"/>
      <c r="X411" s="1"/>
      <c r="Y411" s="1"/>
    </row>
    <row r="412" spans="3:25" ht="15.75" customHeight="1" x14ac:dyDescent="0.25">
      <c r="C412" s="29"/>
      <c r="S412" s="21"/>
      <c r="T412" s="1"/>
      <c r="U412" s="1"/>
      <c r="V412" s="1"/>
      <c r="W412" s="1"/>
      <c r="X412" s="1"/>
      <c r="Y412" s="1"/>
    </row>
    <row r="413" spans="3:25" ht="15.75" customHeight="1" x14ac:dyDescent="0.25">
      <c r="C413" s="29"/>
      <c r="S413" s="21"/>
      <c r="T413" s="1"/>
      <c r="U413" s="1"/>
      <c r="V413" s="1"/>
      <c r="W413" s="1"/>
      <c r="X413" s="1"/>
      <c r="Y413" s="1"/>
    </row>
    <row r="414" spans="3:25" ht="15.75" customHeight="1" x14ac:dyDescent="0.25">
      <c r="C414" s="29"/>
      <c r="S414" s="21"/>
      <c r="T414" s="1"/>
      <c r="U414" s="1"/>
      <c r="V414" s="1"/>
      <c r="W414" s="1"/>
      <c r="X414" s="1"/>
      <c r="Y414" s="1"/>
    </row>
    <row r="415" spans="3:25" ht="15.75" customHeight="1" x14ac:dyDescent="0.25">
      <c r="C415" s="29"/>
      <c r="S415" s="21"/>
      <c r="T415" s="1"/>
      <c r="U415" s="1"/>
      <c r="V415" s="1"/>
      <c r="W415" s="1"/>
      <c r="X415" s="1"/>
      <c r="Y415" s="1"/>
    </row>
    <row r="416" spans="3:25" ht="15.75" customHeight="1" x14ac:dyDescent="0.25">
      <c r="C416" s="29"/>
      <c r="S416" s="21"/>
      <c r="T416" s="1"/>
      <c r="U416" s="1"/>
      <c r="V416" s="1"/>
      <c r="W416" s="1"/>
      <c r="X416" s="1"/>
      <c r="Y416" s="1"/>
    </row>
    <row r="417" spans="3:25" ht="15.75" customHeight="1" x14ac:dyDescent="0.25">
      <c r="C417" s="29"/>
      <c r="S417" s="21"/>
      <c r="T417" s="1"/>
      <c r="U417" s="1"/>
      <c r="V417" s="1"/>
      <c r="W417" s="1"/>
      <c r="X417" s="1"/>
      <c r="Y417" s="1"/>
    </row>
    <row r="418" spans="3:25" ht="15.75" customHeight="1" x14ac:dyDescent="0.25">
      <c r="C418" s="29"/>
      <c r="S418" s="21"/>
      <c r="T418" s="1"/>
      <c r="U418" s="1"/>
      <c r="V418" s="1"/>
      <c r="W418" s="1"/>
      <c r="X418" s="1"/>
      <c r="Y418" s="1"/>
    </row>
    <row r="419" spans="3:25" ht="15.75" customHeight="1" x14ac:dyDescent="0.25">
      <c r="C419" s="29"/>
      <c r="S419" s="21"/>
      <c r="T419" s="1"/>
      <c r="U419" s="1"/>
      <c r="V419" s="1"/>
      <c r="W419" s="1"/>
      <c r="X419" s="1"/>
      <c r="Y419" s="1"/>
    </row>
    <row r="420" spans="3:25" ht="15.75" customHeight="1" x14ac:dyDescent="0.25">
      <c r="C420" s="29"/>
      <c r="S420" s="21"/>
      <c r="T420" s="1"/>
      <c r="U420" s="1"/>
      <c r="V420" s="1"/>
      <c r="W420" s="1"/>
      <c r="X420" s="1"/>
      <c r="Y420" s="1"/>
    </row>
    <row r="421" spans="3:25" ht="15.75" customHeight="1" x14ac:dyDescent="0.25">
      <c r="C421" s="29"/>
      <c r="S421" s="21"/>
      <c r="T421" s="1"/>
      <c r="U421" s="1"/>
      <c r="V421" s="1"/>
      <c r="W421" s="1"/>
      <c r="X421" s="1"/>
      <c r="Y421" s="1"/>
    </row>
    <row r="422" spans="3:25" ht="15.75" customHeight="1" x14ac:dyDescent="0.25">
      <c r="C422" s="29"/>
      <c r="S422" s="21"/>
      <c r="T422" s="1"/>
      <c r="U422" s="1"/>
      <c r="V422" s="1"/>
      <c r="W422" s="1"/>
      <c r="X422" s="1"/>
      <c r="Y422" s="1"/>
    </row>
    <row r="423" spans="3:25" ht="15.75" customHeight="1" x14ac:dyDescent="0.25">
      <c r="C423" s="29"/>
      <c r="S423" s="21"/>
      <c r="T423" s="1"/>
      <c r="U423" s="1"/>
      <c r="V423" s="1"/>
      <c r="W423" s="1"/>
      <c r="X423" s="1"/>
      <c r="Y423" s="1"/>
    </row>
    <row r="424" spans="3:25" ht="15.75" customHeight="1" x14ac:dyDescent="0.25">
      <c r="C424" s="29"/>
      <c r="S424" s="21"/>
      <c r="T424" s="1"/>
      <c r="U424" s="1"/>
      <c r="V424" s="1"/>
      <c r="W424" s="1"/>
      <c r="X424" s="1"/>
      <c r="Y424" s="1"/>
    </row>
    <row r="425" spans="3:25" ht="15.75" customHeight="1" x14ac:dyDescent="0.25">
      <c r="C425" s="29"/>
      <c r="S425" s="21"/>
      <c r="T425" s="1"/>
      <c r="U425" s="1"/>
      <c r="V425" s="1"/>
      <c r="W425" s="1"/>
      <c r="X425" s="1"/>
      <c r="Y425" s="1"/>
    </row>
    <row r="426" spans="3:25" ht="15.75" customHeight="1" x14ac:dyDescent="0.25">
      <c r="C426" s="29"/>
      <c r="S426" s="21"/>
      <c r="T426" s="1"/>
      <c r="U426" s="1"/>
      <c r="V426" s="1"/>
      <c r="W426" s="1"/>
      <c r="X426" s="1"/>
      <c r="Y426" s="1"/>
    </row>
    <row r="427" spans="3:25" ht="15.75" customHeight="1" x14ac:dyDescent="0.25">
      <c r="C427" s="29"/>
      <c r="S427" s="21"/>
      <c r="T427" s="1"/>
      <c r="U427" s="1"/>
      <c r="V427" s="1"/>
      <c r="W427" s="1"/>
      <c r="X427" s="1"/>
      <c r="Y427" s="1"/>
    </row>
    <row r="428" spans="3:25" ht="15.75" customHeight="1" x14ac:dyDescent="0.25">
      <c r="C428" s="29"/>
      <c r="S428" s="21"/>
      <c r="T428" s="1"/>
      <c r="U428" s="1"/>
      <c r="V428" s="1"/>
      <c r="W428" s="1"/>
      <c r="X428" s="1"/>
      <c r="Y428" s="1"/>
    </row>
    <row r="429" spans="3:25" ht="15.75" customHeight="1" x14ac:dyDescent="0.25">
      <c r="C429" s="29"/>
      <c r="S429" s="21"/>
      <c r="T429" s="1"/>
      <c r="U429" s="1"/>
      <c r="V429" s="1"/>
      <c r="W429" s="1"/>
      <c r="X429" s="1"/>
      <c r="Y429" s="1"/>
    </row>
    <row r="430" spans="3:25" ht="15.75" customHeight="1" x14ac:dyDescent="0.25">
      <c r="C430" s="29"/>
      <c r="S430" s="21"/>
      <c r="T430" s="1"/>
      <c r="U430" s="1"/>
      <c r="V430" s="1"/>
      <c r="W430" s="1"/>
      <c r="X430" s="1"/>
      <c r="Y430" s="1"/>
    </row>
    <row r="431" spans="3:25" ht="15.75" customHeight="1" x14ac:dyDescent="0.25">
      <c r="C431" s="29"/>
      <c r="S431" s="21"/>
      <c r="T431" s="1"/>
      <c r="U431" s="1"/>
      <c r="V431" s="1"/>
      <c r="W431" s="1"/>
      <c r="X431" s="1"/>
      <c r="Y431" s="1"/>
    </row>
    <row r="432" spans="3:25" ht="15.75" customHeight="1" x14ac:dyDescent="0.25">
      <c r="C432" s="29"/>
      <c r="S432" s="21"/>
      <c r="T432" s="1"/>
      <c r="U432" s="1"/>
      <c r="V432" s="1"/>
      <c r="W432" s="1"/>
      <c r="X432" s="1"/>
      <c r="Y432" s="1"/>
    </row>
    <row r="433" spans="3:25" ht="15.75" customHeight="1" x14ac:dyDescent="0.25">
      <c r="C433" s="29"/>
      <c r="S433" s="21"/>
      <c r="T433" s="1"/>
      <c r="U433" s="1"/>
      <c r="V433" s="1"/>
      <c r="W433" s="1"/>
      <c r="X433" s="1"/>
      <c r="Y433" s="1"/>
    </row>
    <row r="434" spans="3:25" ht="15.75" customHeight="1" x14ac:dyDescent="0.25">
      <c r="C434" s="29"/>
      <c r="S434" s="21"/>
      <c r="T434" s="1"/>
      <c r="U434" s="1"/>
      <c r="V434" s="1"/>
      <c r="W434" s="1"/>
      <c r="X434" s="1"/>
      <c r="Y434" s="1"/>
    </row>
    <row r="435" spans="3:25" ht="15.75" customHeight="1" x14ac:dyDescent="0.25">
      <c r="C435" s="29"/>
      <c r="S435" s="21"/>
      <c r="T435" s="1"/>
      <c r="U435" s="1"/>
      <c r="V435" s="1"/>
      <c r="W435" s="1"/>
      <c r="X435" s="1"/>
      <c r="Y435" s="1"/>
    </row>
    <row r="436" spans="3:25" ht="15.75" customHeight="1" x14ac:dyDescent="0.25">
      <c r="C436" s="29"/>
      <c r="S436" s="21"/>
      <c r="T436" s="1"/>
      <c r="U436" s="1"/>
      <c r="V436" s="1"/>
      <c r="W436" s="1"/>
      <c r="X436" s="1"/>
      <c r="Y436" s="1"/>
    </row>
    <row r="437" spans="3:25" ht="15.75" customHeight="1" x14ac:dyDescent="0.25">
      <c r="C437" s="29"/>
      <c r="S437" s="21"/>
      <c r="T437" s="1"/>
      <c r="U437" s="1"/>
      <c r="V437" s="1"/>
      <c r="W437" s="1"/>
      <c r="X437" s="1"/>
      <c r="Y437" s="1"/>
    </row>
    <row r="438" spans="3:25" ht="15.75" customHeight="1" x14ac:dyDescent="0.25">
      <c r="C438" s="29"/>
      <c r="S438" s="21"/>
      <c r="T438" s="1"/>
      <c r="U438" s="1"/>
      <c r="V438" s="1"/>
      <c r="W438" s="1"/>
      <c r="X438" s="1"/>
      <c r="Y438" s="1"/>
    </row>
    <row r="439" spans="3:25" ht="15.75" customHeight="1" x14ac:dyDescent="0.25">
      <c r="C439" s="29"/>
      <c r="S439" s="21"/>
      <c r="T439" s="1"/>
      <c r="U439" s="1"/>
      <c r="V439" s="1"/>
      <c r="W439" s="1"/>
      <c r="X439" s="1"/>
      <c r="Y439" s="1"/>
    </row>
    <row r="440" spans="3:25" ht="15.75" customHeight="1" x14ac:dyDescent="0.25">
      <c r="C440" s="29"/>
      <c r="S440" s="21"/>
      <c r="T440" s="1"/>
      <c r="U440" s="1"/>
      <c r="V440" s="1"/>
      <c r="W440" s="1"/>
      <c r="X440" s="1"/>
      <c r="Y440" s="1"/>
    </row>
    <row r="441" spans="3:25" ht="15.75" customHeight="1" x14ac:dyDescent="0.25">
      <c r="C441" s="29"/>
      <c r="S441" s="21"/>
      <c r="T441" s="1"/>
      <c r="U441" s="1"/>
      <c r="V441" s="1"/>
      <c r="W441" s="1"/>
      <c r="X441" s="1"/>
      <c r="Y441" s="1"/>
    </row>
    <row r="442" spans="3:25" ht="15.75" customHeight="1" x14ac:dyDescent="0.25">
      <c r="C442" s="29"/>
      <c r="S442" s="21"/>
      <c r="T442" s="1"/>
      <c r="U442" s="1"/>
      <c r="V442" s="1"/>
      <c r="W442" s="1"/>
      <c r="X442" s="1"/>
      <c r="Y442" s="1"/>
    </row>
    <row r="443" spans="3:25" ht="15.75" customHeight="1" x14ac:dyDescent="0.25">
      <c r="C443" s="29"/>
      <c r="S443" s="21"/>
      <c r="T443" s="1"/>
      <c r="U443" s="1"/>
      <c r="V443" s="1"/>
      <c r="W443" s="1"/>
      <c r="X443" s="1"/>
      <c r="Y443" s="1"/>
    </row>
    <row r="444" spans="3:25" ht="15.75" customHeight="1" x14ac:dyDescent="0.25">
      <c r="C444" s="29"/>
      <c r="S444" s="21"/>
      <c r="T444" s="1"/>
      <c r="U444" s="1"/>
      <c r="V444" s="1"/>
      <c r="W444" s="1"/>
      <c r="X444" s="1"/>
      <c r="Y444" s="1"/>
    </row>
    <row r="445" spans="3:25" ht="15.75" customHeight="1" x14ac:dyDescent="0.25">
      <c r="C445" s="29"/>
      <c r="S445" s="21"/>
      <c r="T445" s="1"/>
      <c r="U445" s="1"/>
      <c r="V445" s="1"/>
      <c r="W445" s="1"/>
      <c r="X445" s="1"/>
      <c r="Y445" s="1"/>
    </row>
    <row r="446" spans="3:25" ht="15.75" customHeight="1" x14ac:dyDescent="0.25">
      <c r="C446" s="29"/>
      <c r="S446" s="21"/>
      <c r="T446" s="1"/>
      <c r="U446" s="1"/>
      <c r="V446" s="1"/>
      <c r="W446" s="1"/>
      <c r="X446" s="1"/>
      <c r="Y446" s="1"/>
    </row>
    <row r="447" spans="3:25" ht="15.75" customHeight="1" x14ac:dyDescent="0.25">
      <c r="C447" s="29"/>
      <c r="S447" s="21"/>
      <c r="T447" s="1"/>
      <c r="U447" s="1"/>
      <c r="V447" s="1"/>
      <c r="W447" s="1"/>
      <c r="X447" s="1"/>
      <c r="Y447" s="1"/>
    </row>
    <row r="448" spans="3:25" ht="15.75" customHeight="1" x14ac:dyDescent="0.25">
      <c r="C448" s="29"/>
      <c r="S448" s="21"/>
      <c r="T448" s="1"/>
      <c r="U448" s="1"/>
      <c r="V448" s="1"/>
      <c r="W448" s="1"/>
      <c r="X448" s="1"/>
      <c r="Y448" s="1"/>
    </row>
    <row r="449" spans="3:25" ht="15.75" customHeight="1" x14ac:dyDescent="0.25">
      <c r="C449" s="29"/>
      <c r="S449" s="21"/>
      <c r="T449" s="1"/>
      <c r="U449" s="1"/>
      <c r="V449" s="1"/>
      <c r="W449" s="1"/>
      <c r="X449" s="1"/>
      <c r="Y449" s="1"/>
    </row>
    <row r="450" spans="3:25" ht="15.75" customHeight="1" x14ac:dyDescent="0.25">
      <c r="C450" s="29"/>
      <c r="S450" s="21"/>
      <c r="T450" s="1"/>
      <c r="U450" s="1"/>
      <c r="V450" s="1"/>
      <c r="W450" s="1"/>
      <c r="X450" s="1"/>
      <c r="Y450" s="1"/>
    </row>
    <row r="451" spans="3:25" ht="15.75" customHeight="1" x14ac:dyDescent="0.25">
      <c r="C451" s="29"/>
      <c r="S451" s="21"/>
      <c r="T451" s="1"/>
      <c r="U451" s="1"/>
      <c r="V451" s="1"/>
      <c r="W451" s="1"/>
      <c r="X451" s="1"/>
      <c r="Y451" s="1"/>
    </row>
    <row r="452" spans="3:25" ht="15.75" customHeight="1" x14ac:dyDescent="0.25">
      <c r="C452" s="29"/>
      <c r="S452" s="21"/>
      <c r="T452" s="1"/>
      <c r="U452" s="1"/>
      <c r="V452" s="1"/>
      <c r="W452" s="1"/>
      <c r="X452" s="1"/>
      <c r="Y452" s="1"/>
    </row>
    <row r="453" spans="3:25" ht="15.75" customHeight="1" x14ac:dyDescent="0.25">
      <c r="C453" s="29"/>
      <c r="S453" s="21"/>
      <c r="T453" s="1"/>
      <c r="U453" s="1"/>
      <c r="V453" s="1"/>
      <c r="W453" s="1"/>
      <c r="X453" s="1"/>
      <c r="Y453" s="1"/>
    </row>
    <row r="454" spans="3:25" ht="15.75" customHeight="1" x14ac:dyDescent="0.25">
      <c r="C454" s="29"/>
      <c r="S454" s="21"/>
      <c r="T454" s="1"/>
      <c r="U454" s="1"/>
      <c r="V454" s="1"/>
      <c r="W454" s="1"/>
      <c r="X454" s="1"/>
      <c r="Y454" s="1"/>
    </row>
    <row r="455" spans="3:25" ht="15.75" customHeight="1" x14ac:dyDescent="0.25">
      <c r="C455" s="29"/>
      <c r="S455" s="21"/>
      <c r="T455" s="1"/>
      <c r="U455" s="1"/>
      <c r="V455" s="1"/>
      <c r="W455" s="1"/>
      <c r="X455" s="1"/>
      <c r="Y455" s="1"/>
    </row>
    <row r="456" spans="3:25" ht="15.75" customHeight="1" x14ac:dyDescent="0.25">
      <c r="C456" s="29"/>
      <c r="S456" s="21"/>
      <c r="T456" s="1"/>
      <c r="U456" s="1"/>
      <c r="V456" s="1"/>
      <c r="W456" s="1"/>
      <c r="X456" s="1"/>
      <c r="Y456" s="1"/>
    </row>
    <row r="457" spans="3:25" ht="15.75" customHeight="1" x14ac:dyDescent="0.25">
      <c r="C457" s="29"/>
      <c r="S457" s="21"/>
      <c r="T457" s="1"/>
      <c r="U457" s="1"/>
      <c r="V457" s="1"/>
      <c r="W457" s="1"/>
      <c r="X457" s="1"/>
      <c r="Y457" s="1"/>
    </row>
    <row r="458" spans="3:25" ht="15.75" customHeight="1" x14ac:dyDescent="0.25">
      <c r="C458" s="29"/>
      <c r="S458" s="21"/>
      <c r="T458" s="1"/>
      <c r="U458" s="1"/>
      <c r="V458" s="1"/>
      <c r="W458" s="1"/>
      <c r="X458" s="1"/>
      <c r="Y458" s="1"/>
    </row>
    <row r="459" spans="3:25" ht="15.75" customHeight="1" x14ac:dyDescent="0.25">
      <c r="C459" s="29"/>
      <c r="S459" s="21"/>
      <c r="T459" s="1"/>
      <c r="U459" s="1"/>
      <c r="V459" s="1"/>
      <c r="W459" s="1"/>
      <c r="X459" s="1"/>
      <c r="Y459" s="1"/>
    </row>
    <row r="460" spans="3:25" ht="15.75" customHeight="1" x14ac:dyDescent="0.25">
      <c r="C460" s="29"/>
      <c r="S460" s="21"/>
      <c r="T460" s="1"/>
      <c r="U460" s="1"/>
      <c r="V460" s="1"/>
      <c r="W460" s="1"/>
      <c r="X460" s="1"/>
      <c r="Y460" s="1"/>
    </row>
    <row r="461" spans="3:25" ht="15.75" customHeight="1" x14ac:dyDescent="0.25">
      <c r="C461" s="29"/>
      <c r="S461" s="21"/>
      <c r="T461" s="1"/>
      <c r="U461" s="1"/>
      <c r="V461" s="1"/>
      <c r="W461" s="1"/>
      <c r="X461" s="1"/>
      <c r="Y461" s="1"/>
    </row>
    <row r="462" spans="3:25" ht="15.75" customHeight="1" x14ac:dyDescent="0.25">
      <c r="C462" s="29"/>
      <c r="S462" s="21"/>
      <c r="T462" s="1"/>
      <c r="U462" s="1"/>
      <c r="V462" s="1"/>
      <c r="W462" s="1"/>
      <c r="X462" s="1"/>
      <c r="Y462" s="1"/>
    </row>
    <row r="463" spans="3:25" ht="15.75" customHeight="1" x14ac:dyDescent="0.25">
      <c r="C463" s="29"/>
      <c r="S463" s="21"/>
      <c r="T463" s="1"/>
      <c r="U463" s="1"/>
      <c r="V463" s="1"/>
      <c r="W463" s="1"/>
      <c r="X463" s="1"/>
      <c r="Y463" s="1"/>
    </row>
    <row r="464" spans="3:25" ht="15.75" customHeight="1" x14ac:dyDescent="0.25">
      <c r="C464" s="29"/>
      <c r="S464" s="21"/>
      <c r="T464" s="1"/>
      <c r="U464" s="1"/>
      <c r="V464" s="1"/>
      <c r="W464" s="1"/>
      <c r="X464" s="1"/>
      <c r="Y464" s="1"/>
    </row>
    <row r="465" spans="3:25" ht="15.75" customHeight="1" x14ac:dyDescent="0.25">
      <c r="C465" s="29"/>
      <c r="S465" s="21"/>
      <c r="T465" s="1"/>
      <c r="U465" s="1"/>
      <c r="V465" s="1"/>
      <c r="W465" s="1"/>
      <c r="X465" s="1"/>
      <c r="Y465" s="1"/>
    </row>
    <row r="466" spans="3:25" ht="15.75" customHeight="1" x14ac:dyDescent="0.25">
      <c r="C466" s="29"/>
      <c r="S466" s="21"/>
      <c r="T466" s="1"/>
      <c r="U466" s="1"/>
      <c r="V466" s="1"/>
      <c r="W466" s="1"/>
      <c r="X466" s="1"/>
      <c r="Y466" s="1"/>
    </row>
    <row r="467" spans="3:25" ht="15.75" customHeight="1" x14ac:dyDescent="0.25">
      <c r="C467" s="29"/>
      <c r="S467" s="21"/>
      <c r="T467" s="1"/>
      <c r="U467" s="1"/>
      <c r="V467" s="1"/>
      <c r="W467" s="1"/>
      <c r="X467" s="1"/>
      <c r="Y467" s="1"/>
    </row>
    <row r="468" spans="3:25" ht="15.75" customHeight="1" x14ac:dyDescent="0.25">
      <c r="C468" s="29"/>
      <c r="S468" s="21"/>
      <c r="T468" s="1"/>
      <c r="U468" s="1"/>
      <c r="V468" s="1"/>
      <c r="W468" s="1"/>
      <c r="X468" s="1"/>
      <c r="Y468" s="1"/>
    </row>
    <row r="469" spans="3:25" ht="15.75" customHeight="1" x14ac:dyDescent="0.25">
      <c r="C469" s="29"/>
      <c r="S469" s="21"/>
      <c r="T469" s="1"/>
      <c r="U469" s="1"/>
      <c r="V469" s="1"/>
      <c r="W469" s="1"/>
      <c r="X469" s="1"/>
      <c r="Y469" s="1"/>
    </row>
    <row r="470" spans="3:25" ht="15.75" customHeight="1" x14ac:dyDescent="0.25">
      <c r="C470" s="29"/>
      <c r="S470" s="21"/>
      <c r="T470" s="1"/>
      <c r="U470" s="1"/>
      <c r="V470" s="1"/>
      <c r="W470" s="1"/>
      <c r="X470" s="1"/>
      <c r="Y470" s="1"/>
    </row>
    <row r="471" spans="3:25" ht="15.75" customHeight="1" x14ac:dyDescent="0.25">
      <c r="C471" s="29"/>
      <c r="S471" s="21"/>
      <c r="T471" s="1"/>
      <c r="U471" s="1"/>
      <c r="V471" s="1"/>
      <c r="W471" s="1"/>
      <c r="X471" s="1"/>
      <c r="Y471" s="1"/>
    </row>
    <row r="472" spans="3:25" ht="15.75" customHeight="1" x14ac:dyDescent="0.25">
      <c r="C472" s="29"/>
      <c r="S472" s="21"/>
      <c r="T472" s="1"/>
      <c r="U472" s="1"/>
      <c r="V472" s="1"/>
      <c r="W472" s="1"/>
      <c r="X472" s="1"/>
      <c r="Y472" s="1"/>
    </row>
    <row r="473" spans="3:25" ht="15.75" customHeight="1" x14ac:dyDescent="0.25">
      <c r="C473" s="29"/>
      <c r="S473" s="21"/>
      <c r="T473" s="1"/>
      <c r="U473" s="1"/>
      <c r="V473" s="1"/>
      <c r="W473" s="1"/>
      <c r="X473" s="1"/>
      <c r="Y473" s="1"/>
    </row>
    <row r="474" spans="3:25" ht="15.75" customHeight="1" x14ac:dyDescent="0.25">
      <c r="C474" s="29"/>
      <c r="S474" s="21"/>
      <c r="T474" s="1"/>
      <c r="U474" s="1"/>
      <c r="V474" s="1"/>
      <c r="W474" s="1"/>
      <c r="X474" s="1"/>
      <c r="Y474" s="1"/>
    </row>
    <row r="475" spans="3:25" ht="15.75" customHeight="1" x14ac:dyDescent="0.25">
      <c r="C475" s="29"/>
      <c r="S475" s="21"/>
      <c r="T475" s="1"/>
      <c r="U475" s="1"/>
      <c r="V475" s="1"/>
      <c r="W475" s="1"/>
      <c r="X475" s="1"/>
      <c r="Y475" s="1"/>
    </row>
    <row r="476" spans="3:25" ht="15.75" customHeight="1" x14ac:dyDescent="0.25">
      <c r="C476" s="29"/>
      <c r="S476" s="21"/>
      <c r="T476" s="1"/>
      <c r="U476" s="1"/>
      <c r="V476" s="1"/>
      <c r="W476" s="1"/>
      <c r="X476" s="1"/>
      <c r="Y476" s="1"/>
    </row>
    <row r="477" spans="3:25" ht="15.75" customHeight="1" x14ac:dyDescent="0.25">
      <c r="C477" s="29"/>
      <c r="S477" s="21"/>
      <c r="T477" s="1"/>
      <c r="U477" s="1"/>
      <c r="V477" s="1"/>
      <c r="W477" s="1"/>
      <c r="X477" s="1"/>
      <c r="Y477" s="1"/>
    </row>
    <row r="478" spans="3:25" ht="15.75" customHeight="1" x14ac:dyDescent="0.25">
      <c r="C478" s="29"/>
      <c r="S478" s="21"/>
      <c r="T478" s="1"/>
      <c r="U478" s="1"/>
      <c r="V478" s="1"/>
      <c r="W478" s="1"/>
      <c r="X478" s="1"/>
      <c r="Y478" s="1"/>
    </row>
    <row r="479" spans="3:25" ht="15.75" customHeight="1" x14ac:dyDescent="0.25">
      <c r="C479" s="29"/>
      <c r="S479" s="21"/>
      <c r="T479" s="1"/>
      <c r="U479" s="1"/>
      <c r="V479" s="1"/>
      <c r="W479" s="1"/>
      <c r="X479" s="1"/>
      <c r="Y479" s="1"/>
    </row>
    <row r="480" spans="3:25" ht="15.75" customHeight="1" x14ac:dyDescent="0.25">
      <c r="C480" s="29"/>
      <c r="S480" s="21"/>
      <c r="T480" s="1"/>
      <c r="U480" s="1"/>
      <c r="V480" s="1"/>
      <c r="W480" s="1"/>
      <c r="X480" s="1"/>
      <c r="Y480" s="1"/>
    </row>
    <row r="481" spans="3:25" ht="15.75" customHeight="1" x14ac:dyDescent="0.25">
      <c r="C481" s="29"/>
      <c r="S481" s="21"/>
      <c r="T481" s="1"/>
      <c r="U481" s="1"/>
      <c r="V481" s="1"/>
      <c r="W481" s="1"/>
      <c r="X481" s="1"/>
      <c r="Y481" s="1"/>
    </row>
    <row r="482" spans="3:25" ht="15.75" customHeight="1" x14ac:dyDescent="0.25">
      <c r="C482" s="29"/>
      <c r="S482" s="21"/>
      <c r="T482" s="1"/>
      <c r="U482" s="1"/>
      <c r="V482" s="1"/>
      <c r="W482" s="1"/>
      <c r="X482" s="1"/>
      <c r="Y482" s="1"/>
    </row>
    <row r="483" spans="3:25" ht="15.75" customHeight="1" x14ac:dyDescent="0.25">
      <c r="C483" s="29"/>
      <c r="S483" s="21"/>
      <c r="T483" s="1"/>
      <c r="U483" s="1"/>
      <c r="V483" s="1"/>
      <c r="W483" s="1"/>
      <c r="X483" s="1"/>
      <c r="Y483" s="1"/>
    </row>
    <row r="484" spans="3:25" ht="15.75" customHeight="1" x14ac:dyDescent="0.25">
      <c r="C484" s="29"/>
      <c r="S484" s="21"/>
      <c r="T484" s="1"/>
      <c r="U484" s="1"/>
      <c r="V484" s="1"/>
      <c r="W484" s="1"/>
      <c r="X484" s="1"/>
      <c r="Y484" s="1"/>
    </row>
    <row r="485" spans="3:25" ht="15.75" customHeight="1" x14ac:dyDescent="0.25">
      <c r="C485" s="29"/>
      <c r="S485" s="21"/>
      <c r="T485" s="1"/>
      <c r="U485" s="1"/>
      <c r="V485" s="1"/>
      <c r="W485" s="1"/>
      <c r="X485" s="1"/>
      <c r="Y485" s="1"/>
    </row>
    <row r="486" spans="3:25" ht="15.75" customHeight="1" x14ac:dyDescent="0.25">
      <c r="C486" s="29"/>
      <c r="S486" s="21"/>
      <c r="T486" s="1"/>
      <c r="U486" s="1"/>
      <c r="V486" s="1"/>
      <c r="W486" s="1"/>
      <c r="X486" s="1"/>
      <c r="Y486" s="1"/>
    </row>
    <row r="487" spans="3:25" ht="15.75" customHeight="1" x14ac:dyDescent="0.25">
      <c r="C487" s="29"/>
      <c r="S487" s="21"/>
      <c r="T487" s="1"/>
      <c r="U487" s="1"/>
      <c r="V487" s="1"/>
      <c r="W487" s="1"/>
      <c r="X487" s="1"/>
      <c r="Y487" s="1"/>
    </row>
    <row r="488" spans="3:25" ht="15.75" customHeight="1" x14ac:dyDescent="0.25">
      <c r="C488" s="29"/>
      <c r="S488" s="21"/>
      <c r="T488" s="1"/>
      <c r="U488" s="1"/>
      <c r="V488" s="1"/>
      <c r="W488" s="1"/>
      <c r="X488" s="1"/>
      <c r="Y488" s="1"/>
    </row>
    <row r="489" spans="3:25" ht="15.75" customHeight="1" x14ac:dyDescent="0.25">
      <c r="C489" s="29"/>
      <c r="S489" s="21"/>
      <c r="T489" s="1"/>
      <c r="U489" s="1"/>
      <c r="V489" s="1"/>
      <c r="W489" s="1"/>
      <c r="X489" s="1"/>
      <c r="Y489" s="1"/>
    </row>
    <row r="490" spans="3:25" ht="15.75" customHeight="1" x14ac:dyDescent="0.25">
      <c r="C490" s="29"/>
      <c r="S490" s="21"/>
      <c r="T490" s="1"/>
      <c r="U490" s="1"/>
      <c r="V490" s="1"/>
      <c r="W490" s="1"/>
      <c r="X490" s="1"/>
      <c r="Y490" s="1"/>
    </row>
    <row r="491" spans="3:25" ht="15.75" customHeight="1" x14ac:dyDescent="0.25">
      <c r="C491" s="29"/>
      <c r="S491" s="21"/>
      <c r="T491" s="1"/>
      <c r="U491" s="1"/>
      <c r="V491" s="1"/>
      <c r="W491" s="1"/>
      <c r="X491" s="1"/>
      <c r="Y491" s="1"/>
    </row>
    <row r="492" spans="3:25" ht="15.75" customHeight="1" x14ac:dyDescent="0.25">
      <c r="C492" s="29"/>
      <c r="S492" s="21"/>
      <c r="T492" s="1"/>
      <c r="U492" s="1"/>
      <c r="V492" s="1"/>
      <c r="W492" s="1"/>
      <c r="X492" s="1"/>
      <c r="Y492" s="1"/>
    </row>
    <row r="493" spans="3:25" ht="15.75" customHeight="1" x14ac:dyDescent="0.25">
      <c r="C493" s="29"/>
      <c r="S493" s="21"/>
      <c r="T493" s="1"/>
      <c r="U493" s="1"/>
      <c r="V493" s="1"/>
      <c r="W493" s="1"/>
      <c r="X493" s="1"/>
      <c r="Y493" s="1"/>
    </row>
    <row r="494" spans="3:25" ht="15.75" customHeight="1" x14ac:dyDescent="0.25">
      <c r="C494" s="29"/>
      <c r="S494" s="21"/>
      <c r="T494" s="1"/>
      <c r="U494" s="1"/>
      <c r="V494" s="1"/>
      <c r="W494" s="1"/>
      <c r="X494" s="1"/>
      <c r="Y494" s="1"/>
    </row>
    <row r="495" spans="3:25" ht="15.75" customHeight="1" x14ac:dyDescent="0.25">
      <c r="C495" s="29"/>
      <c r="S495" s="21"/>
      <c r="T495" s="1"/>
      <c r="U495" s="1"/>
      <c r="V495" s="1"/>
      <c r="W495" s="1"/>
      <c r="X495" s="1"/>
      <c r="Y495" s="1"/>
    </row>
    <row r="496" spans="3:25" ht="15.75" customHeight="1" x14ac:dyDescent="0.25">
      <c r="C496" s="29"/>
      <c r="S496" s="21"/>
      <c r="T496" s="1"/>
      <c r="U496" s="1"/>
      <c r="V496" s="1"/>
      <c r="W496" s="1"/>
      <c r="X496" s="1"/>
      <c r="Y496" s="1"/>
    </row>
    <row r="497" spans="3:25" ht="15.75" customHeight="1" x14ac:dyDescent="0.25">
      <c r="C497" s="29"/>
      <c r="S497" s="21"/>
      <c r="T497" s="1"/>
      <c r="U497" s="1"/>
      <c r="V497" s="1"/>
      <c r="W497" s="1"/>
      <c r="X497" s="1"/>
      <c r="Y497" s="1"/>
    </row>
    <row r="498" spans="3:25" ht="15.75" customHeight="1" x14ac:dyDescent="0.25">
      <c r="C498" s="29"/>
      <c r="S498" s="21"/>
      <c r="T498" s="1"/>
      <c r="U498" s="1"/>
      <c r="V498" s="1"/>
      <c r="W498" s="1"/>
      <c r="X498" s="1"/>
      <c r="Y498" s="1"/>
    </row>
    <row r="499" spans="3:25" ht="15.75" customHeight="1" x14ac:dyDescent="0.25">
      <c r="C499" s="29"/>
      <c r="S499" s="21"/>
      <c r="T499" s="1"/>
      <c r="U499" s="1"/>
      <c r="V499" s="1"/>
      <c r="W499" s="1"/>
      <c r="X499" s="1"/>
      <c r="Y499" s="1"/>
    </row>
    <row r="500" spans="3:25" ht="15.75" customHeight="1" x14ac:dyDescent="0.25">
      <c r="C500" s="29"/>
      <c r="S500" s="21"/>
      <c r="T500" s="1"/>
      <c r="U500" s="1"/>
      <c r="V500" s="1"/>
      <c r="W500" s="1"/>
      <c r="X500" s="1"/>
      <c r="Y500" s="1"/>
    </row>
    <row r="501" spans="3:25" ht="15.75" customHeight="1" x14ac:dyDescent="0.25">
      <c r="C501" s="29"/>
      <c r="S501" s="21"/>
      <c r="T501" s="1"/>
      <c r="U501" s="1"/>
      <c r="V501" s="1"/>
      <c r="W501" s="1"/>
      <c r="X501" s="1"/>
      <c r="Y501" s="1"/>
    </row>
    <row r="502" spans="3:25" ht="15.75" customHeight="1" x14ac:dyDescent="0.25">
      <c r="C502" s="29"/>
      <c r="S502" s="21"/>
      <c r="T502" s="1"/>
      <c r="U502" s="1"/>
      <c r="V502" s="1"/>
      <c r="W502" s="1"/>
      <c r="X502" s="1"/>
      <c r="Y502" s="1"/>
    </row>
    <row r="503" spans="3:25" ht="15.75" customHeight="1" x14ac:dyDescent="0.25">
      <c r="C503" s="29"/>
      <c r="S503" s="21"/>
      <c r="T503" s="1"/>
      <c r="U503" s="1"/>
      <c r="V503" s="1"/>
      <c r="W503" s="1"/>
      <c r="X503" s="1"/>
      <c r="Y503" s="1"/>
    </row>
    <row r="504" spans="3:25" ht="15.75" customHeight="1" x14ac:dyDescent="0.25">
      <c r="C504" s="29"/>
      <c r="S504" s="21"/>
      <c r="T504" s="1"/>
      <c r="U504" s="1"/>
      <c r="V504" s="1"/>
      <c r="W504" s="1"/>
      <c r="X504" s="1"/>
      <c r="Y504" s="1"/>
    </row>
    <row r="505" spans="3:25" ht="15.75" customHeight="1" x14ac:dyDescent="0.25">
      <c r="C505" s="29"/>
      <c r="S505" s="21"/>
      <c r="T505" s="1"/>
      <c r="U505" s="1"/>
      <c r="V505" s="1"/>
      <c r="W505" s="1"/>
      <c r="X505" s="1"/>
      <c r="Y505" s="1"/>
    </row>
    <row r="506" spans="3:25" ht="15.75" customHeight="1" x14ac:dyDescent="0.25">
      <c r="C506" s="29"/>
      <c r="S506" s="21"/>
      <c r="T506" s="1"/>
      <c r="U506" s="1"/>
      <c r="V506" s="1"/>
      <c r="W506" s="1"/>
      <c r="X506" s="1"/>
      <c r="Y506" s="1"/>
    </row>
    <row r="507" spans="3:25" ht="15.75" customHeight="1" x14ac:dyDescent="0.25">
      <c r="C507" s="29"/>
      <c r="S507" s="21"/>
      <c r="T507" s="1"/>
      <c r="U507" s="1"/>
      <c r="V507" s="1"/>
      <c r="W507" s="1"/>
      <c r="X507" s="1"/>
      <c r="Y507" s="1"/>
    </row>
    <row r="508" spans="3:25" ht="15.75" customHeight="1" x14ac:dyDescent="0.25">
      <c r="C508" s="29"/>
      <c r="S508" s="21"/>
      <c r="T508" s="1"/>
      <c r="U508" s="1"/>
      <c r="V508" s="1"/>
      <c r="W508" s="1"/>
      <c r="X508" s="1"/>
      <c r="Y508" s="1"/>
    </row>
    <row r="509" spans="3:25" ht="15.75" customHeight="1" x14ac:dyDescent="0.25">
      <c r="C509" s="29"/>
      <c r="S509" s="21"/>
      <c r="T509" s="1"/>
      <c r="U509" s="1"/>
      <c r="V509" s="1"/>
      <c r="W509" s="1"/>
      <c r="X509" s="1"/>
      <c r="Y509" s="1"/>
    </row>
    <row r="510" spans="3:25" ht="15.75" customHeight="1" x14ac:dyDescent="0.25">
      <c r="C510" s="29"/>
      <c r="S510" s="21"/>
      <c r="T510" s="1"/>
      <c r="U510" s="1"/>
      <c r="V510" s="1"/>
      <c r="W510" s="1"/>
      <c r="X510" s="1"/>
      <c r="Y510" s="1"/>
    </row>
    <row r="511" spans="3:25" ht="15.75" customHeight="1" x14ac:dyDescent="0.25">
      <c r="C511" s="29"/>
      <c r="S511" s="21"/>
      <c r="T511" s="1"/>
      <c r="U511" s="1"/>
      <c r="V511" s="1"/>
      <c r="W511" s="1"/>
      <c r="X511" s="1"/>
      <c r="Y511" s="1"/>
    </row>
    <row r="512" spans="3:25" ht="15.75" customHeight="1" x14ac:dyDescent="0.25">
      <c r="C512" s="29"/>
      <c r="S512" s="21"/>
      <c r="T512" s="1"/>
      <c r="U512" s="1"/>
      <c r="V512" s="1"/>
      <c r="W512" s="1"/>
      <c r="X512" s="1"/>
      <c r="Y512" s="1"/>
    </row>
    <row r="513" spans="3:25" ht="15.75" customHeight="1" x14ac:dyDescent="0.25">
      <c r="C513" s="29"/>
      <c r="S513" s="21"/>
      <c r="T513" s="1"/>
      <c r="U513" s="1"/>
      <c r="V513" s="1"/>
      <c r="W513" s="1"/>
      <c r="X513" s="1"/>
      <c r="Y513" s="1"/>
    </row>
    <row r="514" spans="3:25" ht="15.75" customHeight="1" x14ac:dyDescent="0.25">
      <c r="C514" s="29"/>
      <c r="S514" s="21"/>
      <c r="T514" s="1"/>
      <c r="U514" s="1"/>
      <c r="V514" s="1"/>
      <c r="W514" s="1"/>
      <c r="X514" s="1"/>
      <c r="Y514" s="1"/>
    </row>
    <row r="515" spans="3:25" ht="15.75" customHeight="1" x14ac:dyDescent="0.25">
      <c r="C515" s="29"/>
      <c r="S515" s="21"/>
      <c r="T515" s="1"/>
      <c r="U515" s="1"/>
      <c r="V515" s="1"/>
      <c r="W515" s="1"/>
      <c r="X515" s="1"/>
      <c r="Y515" s="1"/>
    </row>
    <row r="516" spans="3:25" ht="15.75" customHeight="1" x14ac:dyDescent="0.25">
      <c r="C516" s="29"/>
      <c r="S516" s="21"/>
      <c r="T516" s="1"/>
      <c r="U516" s="1"/>
      <c r="V516" s="1"/>
      <c r="W516" s="1"/>
      <c r="X516" s="1"/>
      <c r="Y516" s="1"/>
    </row>
    <row r="517" spans="3:25" ht="15.75" customHeight="1" x14ac:dyDescent="0.25">
      <c r="C517" s="29"/>
      <c r="S517" s="21"/>
      <c r="T517" s="1"/>
      <c r="U517" s="1"/>
      <c r="V517" s="1"/>
      <c r="W517" s="1"/>
      <c r="X517" s="1"/>
      <c r="Y517" s="1"/>
    </row>
    <row r="518" spans="3:25" ht="15.75" customHeight="1" x14ac:dyDescent="0.25">
      <c r="C518" s="29"/>
      <c r="S518" s="21"/>
      <c r="T518" s="1"/>
      <c r="U518" s="1"/>
      <c r="V518" s="1"/>
      <c r="W518" s="1"/>
      <c r="X518" s="1"/>
      <c r="Y518" s="1"/>
    </row>
    <row r="519" spans="3:25" ht="15.75" customHeight="1" x14ac:dyDescent="0.25">
      <c r="C519" s="29"/>
      <c r="S519" s="21"/>
      <c r="T519" s="1"/>
      <c r="U519" s="1"/>
      <c r="V519" s="1"/>
      <c r="W519" s="1"/>
      <c r="X519" s="1"/>
      <c r="Y519" s="1"/>
    </row>
    <row r="520" spans="3:25" ht="15.75" customHeight="1" x14ac:dyDescent="0.25">
      <c r="C520" s="29"/>
      <c r="S520" s="21"/>
      <c r="T520" s="1"/>
      <c r="U520" s="1"/>
      <c r="V520" s="1"/>
      <c r="W520" s="1"/>
      <c r="X520" s="1"/>
      <c r="Y520" s="1"/>
    </row>
    <row r="521" spans="3:25" ht="15.75" customHeight="1" x14ac:dyDescent="0.25">
      <c r="C521" s="29"/>
      <c r="S521" s="21"/>
      <c r="T521" s="1"/>
      <c r="U521" s="1"/>
      <c r="V521" s="1"/>
      <c r="W521" s="1"/>
      <c r="X521" s="1"/>
      <c r="Y521" s="1"/>
    </row>
    <row r="522" spans="3:25" ht="15.75" customHeight="1" x14ac:dyDescent="0.25">
      <c r="C522" s="29"/>
      <c r="S522" s="21"/>
      <c r="T522" s="1"/>
      <c r="U522" s="1"/>
      <c r="V522" s="1"/>
      <c r="W522" s="1"/>
      <c r="X522" s="1"/>
      <c r="Y522" s="1"/>
    </row>
    <row r="523" spans="3:25" ht="15.75" customHeight="1" x14ac:dyDescent="0.25">
      <c r="C523" s="29"/>
      <c r="S523" s="21"/>
      <c r="T523" s="1"/>
      <c r="U523" s="1"/>
      <c r="V523" s="1"/>
      <c r="W523" s="1"/>
      <c r="X523" s="1"/>
      <c r="Y523" s="1"/>
    </row>
    <row r="524" spans="3:25" ht="15.75" customHeight="1" x14ac:dyDescent="0.25">
      <c r="C524" s="29"/>
      <c r="S524" s="21"/>
      <c r="T524" s="1"/>
      <c r="U524" s="1"/>
      <c r="V524" s="1"/>
      <c r="W524" s="1"/>
      <c r="X524" s="1"/>
      <c r="Y524" s="1"/>
    </row>
    <row r="525" spans="3:25" ht="15.75" customHeight="1" x14ac:dyDescent="0.25">
      <c r="C525" s="29"/>
      <c r="S525" s="21"/>
      <c r="T525" s="1"/>
      <c r="U525" s="1"/>
      <c r="V525" s="1"/>
      <c r="W525" s="1"/>
      <c r="X525" s="1"/>
      <c r="Y525" s="1"/>
    </row>
    <row r="526" spans="3:25" ht="15.75" customHeight="1" x14ac:dyDescent="0.25">
      <c r="C526" s="29"/>
      <c r="S526" s="21"/>
      <c r="T526" s="1"/>
      <c r="U526" s="1"/>
      <c r="V526" s="1"/>
      <c r="W526" s="1"/>
      <c r="X526" s="1"/>
      <c r="Y526" s="1"/>
    </row>
    <row r="527" spans="3:25" ht="15.75" customHeight="1" x14ac:dyDescent="0.25">
      <c r="C527" s="29"/>
      <c r="S527" s="21"/>
      <c r="T527" s="1"/>
      <c r="U527" s="1"/>
      <c r="V527" s="1"/>
      <c r="W527" s="1"/>
      <c r="X527" s="1"/>
      <c r="Y527" s="1"/>
    </row>
    <row r="528" spans="3:25" ht="15.75" customHeight="1" x14ac:dyDescent="0.25">
      <c r="C528" s="29"/>
      <c r="S528" s="21"/>
      <c r="T528" s="1"/>
      <c r="U528" s="1"/>
      <c r="V528" s="1"/>
      <c r="W528" s="1"/>
      <c r="X528" s="1"/>
      <c r="Y528" s="1"/>
    </row>
    <row r="529" spans="3:25" ht="15.75" customHeight="1" x14ac:dyDescent="0.25">
      <c r="C529" s="29"/>
      <c r="S529" s="21"/>
      <c r="T529" s="1"/>
      <c r="U529" s="1"/>
      <c r="V529" s="1"/>
      <c r="W529" s="1"/>
      <c r="X529" s="1"/>
      <c r="Y529" s="1"/>
    </row>
    <row r="530" spans="3:25" ht="15.75" customHeight="1" x14ac:dyDescent="0.25">
      <c r="C530" s="29"/>
      <c r="S530" s="21"/>
      <c r="T530" s="1"/>
      <c r="U530" s="1"/>
      <c r="V530" s="1"/>
      <c r="W530" s="1"/>
      <c r="X530" s="1"/>
      <c r="Y530" s="1"/>
    </row>
    <row r="531" spans="3:25" ht="15.75" customHeight="1" x14ac:dyDescent="0.25">
      <c r="C531" s="29"/>
      <c r="S531" s="21"/>
      <c r="T531" s="1"/>
      <c r="U531" s="1"/>
      <c r="V531" s="1"/>
      <c r="W531" s="1"/>
      <c r="X531" s="1"/>
      <c r="Y531" s="1"/>
    </row>
    <row r="532" spans="3:25" ht="15.75" customHeight="1" x14ac:dyDescent="0.25">
      <c r="C532" s="29"/>
      <c r="S532" s="21"/>
      <c r="T532" s="1"/>
      <c r="U532" s="1"/>
      <c r="V532" s="1"/>
      <c r="W532" s="1"/>
      <c r="X532" s="1"/>
      <c r="Y532" s="1"/>
    </row>
    <row r="533" spans="3:25" ht="15.75" customHeight="1" x14ac:dyDescent="0.25">
      <c r="C533" s="29"/>
      <c r="S533" s="21"/>
      <c r="T533" s="1"/>
      <c r="U533" s="1"/>
      <c r="V533" s="1"/>
      <c r="W533" s="1"/>
      <c r="X533" s="1"/>
      <c r="Y533" s="1"/>
    </row>
    <row r="534" spans="3:25" ht="15.75" customHeight="1" x14ac:dyDescent="0.25">
      <c r="C534" s="29"/>
      <c r="S534" s="21"/>
      <c r="T534" s="1"/>
      <c r="U534" s="1"/>
      <c r="V534" s="1"/>
      <c r="W534" s="1"/>
      <c r="X534" s="1"/>
      <c r="Y534" s="1"/>
    </row>
    <row r="535" spans="3:25" ht="15.75" customHeight="1" x14ac:dyDescent="0.25">
      <c r="C535" s="29"/>
      <c r="S535" s="21"/>
      <c r="T535" s="1"/>
      <c r="U535" s="1"/>
      <c r="V535" s="1"/>
      <c r="W535" s="1"/>
      <c r="X535" s="1"/>
      <c r="Y535" s="1"/>
    </row>
    <row r="536" spans="3:25" ht="15.75" customHeight="1" x14ac:dyDescent="0.25">
      <c r="C536" s="29"/>
      <c r="S536" s="21"/>
      <c r="T536" s="1"/>
      <c r="U536" s="1"/>
      <c r="V536" s="1"/>
      <c r="W536" s="1"/>
      <c r="X536" s="1"/>
      <c r="Y536" s="1"/>
    </row>
    <row r="537" spans="3:25" ht="15.75" customHeight="1" x14ac:dyDescent="0.25">
      <c r="C537" s="29"/>
      <c r="S537" s="21"/>
      <c r="T537" s="1"/>
      <c r="U537" s="1"/>
      <c r="V537" s="1"/>
      <c r="W537" s="1"/>
      <c r="X537" s="1"/>
      <c r="Y537" s="1"/>
    </row>
    <row r="538" spans="3:25" ht="15.75" customHeight="1" x14ac:dyDescent="0.25">
      <c r="C538" s="29"/>
      <c r="S538" s="21"/>
      <c r="T538" s="1"/>
      <c r="U538" s="1"/>
      <c r="V538" s="1"/>
      <c r="W538" s="1"/>
      <c r="X538" s="1"/>
      <c r="Y538" s="1"/>
    </row>
    <row r="539" spans="3:25" ht="15.75" customHeight="1" x14ac:dyDescent="0.25">
      <c r="C539" s="29"/>
      <c r="S539" s="21"/>
      <c r="T539" s="1"/>
      <c r="U539" s="1"/>
      <c r="V539" s="1"/>
      <c r="W539" s="1"/>
      <c r="X539" s="1"/>
      <c r="Y539" s="1"/>
    </row>
    <row r="540" spans="3:25" ht="15.75" customHeight="1" x14ac:dyDescent="0.25">
      <c r="C540" s="29"/>
      <c r="S540" s="21"/>
      <c r="T540" s="1"/>
      <c r="U540" s="1"/>
      <c r="V540" s="1"/>
      <c r="W540" s="1"/>
      <c r="X540" s="1"/>
      <c r="Y540" s="1"/>
    </row>
    <row r="541" spans="3:25" ht="15.75" customHeight="1" x14ac:dyDescent="0.25">
      <c r="C541" s="29"/>
      <c r="S541" s="21"/>
      <c r="T541" s="1"/>
      <c r="U541" s="1"/>
      <c r="V541" s="1"/>
      <c r="W541" s="1"/>
      <c r="X541" s="1"/>
      <c r="Y541" s="1"/>
    </row>
    <row r="542" spans="3:25" ht="15.75" customHeight="1" x14ac:dyDescent="0.25">
      <c r="C542" s="29"/>
      <c r="S542" s="21"/>
      <c r="T542" s="1"/>
      <c r="U542" s="1"/>
      <c r="V542" s="1"/>
      <c r="W542" s="1"/>
      <c r="X542" s="1"/>
      <c r="Y542" s="1"/>
    </row>
    <row r="543" spans="3:25" ht="15.75" customHeight="1" x14ac:dyDescent="0.25">
      <c r="C543" s="29"/>
      <c r="S543" s="21"/>
      <c r="T543" s="1"/>
      <c r="U543" s="1"/>
      <c r="V543" s="1"/>
      <c r="W543" s="1"/>
      <c r="X543" s="1"/>
      <c r="Y543" s="1"/>
    </row>
    <row r="544" spans="3:25" ht="15.75" customHeight="1" x14ac:dyDescent="0.25">
      <c r="C544" s="29"/>
      <c r="S544" s="21"/>
      <c r="T544" s="1"/>
      <c r="U544" s="1"/>
      <c r="V544" s="1"/>
      <c r="W544" s="1"/>
      <c r="X544" s="1"/>
      <c r="Y544" s="1"/>
    </row>
    <row r="545" spans="3:25" ht="15.75" customHeight="1" x14ac:dyDescent="0.25">
      <c r="C545" s="29"/>
      <c r="S545" s="21"/>
      <c r="T545" s="1"/>
      <c r="U545" s="1"/>
      <c r="V545" s="1"/>
      <c r="W545" s="1"/>
      <c r="X545" s="1"/>
      <c r="Y545" s="1"/>
    </row>
    <row r="546" spans="3:25" ht="15.75" customHeight="1" x14ac:dyDescent="0.25">
      <c r="C546" s="29"/>
      <c r="S546" s="21"/>
      <c r="T546" s="1"/>
      <c r="U546" s="1"/>
      <c r="V546" s="1"/>
      <c r="W546" s="1"/>
      <c r="X546" s="1"/>
      <c r="Y546" s="1"/>
    </row>
    <row r="547" spans="3:25" ht="15.75" customHeight="1" x14ac:dyDescent="0.25">
      <c r="C547" s="29"/>
      <c r="S547" s="21"/>
      <c r="T547" s="1"/>
      <c r="U547" s="1"/>
      <c r="V547" s="1"/>
      <c r="W547" s="1"/>
      <c r="X547" s="1"/>
      <c r="Y547" s="1"/>
    </row>
    <row r="548" spans="3:25" ht="15.75" customHeight="1" x14ac:dyDescent="0.25">
      <c r="C548" s="29"/>
      <c r="S548" s="21"/>
      <c r="T548" s="1"/>
      <c r="U548" s="1"/>
      <c r="V548" s="1"/>
      <c r="W548" s="1"/>
      <c r="X548" s="1"/>
      <c r="Y548" s="1"/>
    </row>
    <row r="549" spans="3:25" ht="15.75" customHeight="1" x14ac:dyDescent="0.25">
      <c r="C549" s="29"/>
      <c r="S549" s="21"/>
      <c r="T549" s="1"/>
      <c r="U549" s="1"/>
      <c r="V549" s="1"/>
      <c r="W549" s="1"/>
      <c r="X549" s="1"/>
      <c r="Y549" s="1"/>
    </row>
    <row r="550" spans="3:25" ht="15.75" customHeight="1" x14ac:dyDescent="0.25">
      <c r="C550" s="29"/>
      <c r="S550" s="21"/>
      <c r="T550" s="1"/>
      <c r="U550" s="1"/>
      <c r="V550" s="1"/>
      <c r="W550" s="1"/>
      <c r="X550" s="1"/>
      <c r="Y550" s="1"/>
    </row>
    <row r="551" spans="3:25" ht="15.75" customHeight="1" x14ac:dyDescent="0.25">
      <c r="C551" s="29"/>
      <c r="S551" s="21"/>
      <c r="T551" s="1"/>
      <c r="U551" s="1"/>
      <c r="V551" s="1"/>
      <c r="W551" s="1"/>
      <c r="X551" s="1"/>
      <c r="Y551" s="1"/>
    </row>
    <row r="552" spans="3:25" ht="15.75" customHeight="1" x14ac:dyDescent="0.25">
      <c r="C552" s="29"/>
      <c r="S552" s="21"/>
      <c r="T552" s="1"/>
      <c r="U552" s="1"/>
      <c r="V552" s="1"/>
      <c r="W552" s="1"/>
      <c r="X552" s="1"/>
      <c r="Y552" s="1"/>
    </row>
    <row r="553" spans="3:25" ht="15.75" customHeight="1" x14ac:dyDescent="0.25">
      <c r="C553" s="29"/>
      <c r="S553" s="21"/>
      <c r="T553" s="1"/>
      <c r="U553" s="1"/>
      <c r="V553" s="1"/>
      <c r="W553" s="1"/>
      <c r="X553" s="1"/>
      <c r="Y553" s="1"/>
    </row>
    <row r="554" spans="3:25" ht="15.75" customHeight="1" x14ac:dyDescent="0.25">
      <c r="C554" s="29"/>
      <c r="S554" s="21"/>
      <c r="T554" s="1"/>
      <c r="U554" s="1"/>
      <c r="V554" s="1"/>
      <c r="W554" s="1"/>
      <c r="X554" s="1"/>
      <c r="Y554" s="1"/>
    </row>
    <row r="555" spans="3:25" ht="15.75" customHeight="1" x14ac:dyDescent="0.25">
      <c r="C555" s="29"/>
      <c r="S555" s="21"/>
      <c r="T555" s="1"/>
      <c r="U555" s="1"/>
      <c r="V555" s="1"/>
      <c r="W555" s="1"/>
      <c r="X555" s="1"/>
      <c r="Y555" s="1"/>
    </row>
    <row r="556" spans="3:25" ht="15.75" customHeight="1" x14ac:dyDescent="0.25">
      <c r="C556" s="29"/>
      <c r="S556" s="21"/>
      <c r="T556" s="1"/>
      <c r="U556" s="1"/>
      <c r="V556" s="1"/>
      <c r="W556" s="1"/>
      <c r="X556" s="1"/>
      <c r="Y556" s="1"/>
    </row>
    <row r="557" spans="3:25" ht="15.75" customHeight="1" x14ac:dyDescent="0.25">
      <c r="C557" s="29"/>
      <c r="S557" s="21"/>
      <c r="T557" s="1"/>
      <c r="U557" s="1"/>
      <c r="V557" s="1"/>
      <c r="W557" s="1"/>
      <c r="X557" s="1"/>
      <c r="Y557" s="1"/>
    </row>
    <row r="558" spans="3:25" ht="15.75" customHeight="1" x14ac:dyDescent="0.25">
      <c r="C558" s="29"/>
      <c r="S558" s="21"/>
      <c r="T558" s="1"/>
      <c r="U558" s="1"/>
      <c r="V558" s="1"/>
      <c r="W558" s="1"/>
      <c r="X558" s="1"/>
      <c r="Y558" s="1"/>
    </row>
    <row r="559" spans="3:25" ht="15.75" customHeight="1" x14ac:dyDescent="0.25">
      <c r="C559" s="29"/>
      <c r="S559" s="21"/>
      <c r="T559" s="1"/>
      <c r="U559" s="1"/>
      <c r="V559" s="1"/>
      <c r="W559" s="1"/>
      <c r="X559" s="1"/>
      <c r="Y559" s="1"/>
    </row>
    <row r="560" spans="3:25" ht="15.75" customHeight="1" x14ac:dyDescent="0.25">
      <c r="C560" s="29"/>
      <c r="S560" s="21"/>
      <c r="T560" s="1"/>
      <c r="U560" s="1"/>
      <c r="V560" s="1"/>
      <c r="W560" s="1"/>
      <c r="X560" s="1"/>
      <c r="Y560" s="1"/>
    </row>
    <row r="561" spans="3:25" ht="15.75" customHeight="1" x14ac:dyDescent="0.25">
      <c r="C561" s="29"/>
      <c r="S561" s="21"/>
      <c r="T561" s="1"/>
      <c r="U561" s="1"/>
      <c r="V561" s="1"/>
      <c r="W561" s="1"/>
      <c r="X561" s="1"/>
      <c r="Y561" s="1"/>
    </row>
    <row r="562" spans="3:25" ht="15.75" customHeight="1" x14ac:dyDescent="0.25">
      <c r="C562" s="29"/>
      <c r="S562" s="21"/>
      <c r="T562" s="1"/>
      <c r="U562" s="1"/>
      <c r="V562" s="1"/>
      <c r="W562" s="1"/>
      <c r="X562" s="1"/>
      <c r="Y562" s="1"/>
    </row>
    <row r="563" spans="3:25" ht="15.75" customHeight="1" x14ac:dyDescent="0.25">
      <c r="C563" s="29"/>
      <c r="S563" s="21"/>
      <c r="T563" s="1"/>
      <c r="U563" s="1"/>
      <c r="V563" s="1"/>
      <c r="W563" s="1"/>
      <c r="X563" s="1"/>
      <c r="Y563" s="1"/>
    </row>
    <row r="564" spans="3:25" ht="15.75" customHeight="1" x14ac:dyDescent="0.25">
      <c r="C564" s="29"/>
      <c r="S564" s="21"/>
      <c r="T564" s="1"/>
      <c r="U564" s="1"/>
      <c r="V564" s="1"/>
      <c r="W564" s="1"/>
      <c r="X564" s="1"/>
      <c r="Y564" s="1"/>
    </row>
    <row r="565" spans="3:25" ht="15.75" customHeight="1" x14ac:dyDescent="0.25">
      <c r="C565" s="29"/>
      <c r="S565" s="21"/>
      <c r="T565" s="1"/>
      <c r="U565" s="1"/>
      <c r="V565" s="1"/>
      <c r="W565" s="1"/>
      <c r="X565" s="1"/>
      <c r="Y565" s="1"/>
    </row>
    <row r="566" spans="3:25" ht="15.75" customHeight="1" x14ac:dyDescent="0.25">
      <c r="C566" s="29"/>
      <c r="S566" s="21"/>
      <c r="T566" s="1"/>
      <c r="U566" s="1"/>
      <c r="V566" s="1"/>
      <c r="W566" s="1"/>
      <c r="X566" s="1"/>
      <c r="Y566" s="1"/>
    </row>
    <row r="567" spans="3:25" ht="15.75" customHeight="1" x14ac:dyDescent="0.25">
      <c r="C567" s="29"/>
      <c r="S567" s="21"/>
      <c r="T567" s="1"/>
      <c r="U567" s="1"/>
      <c r="V567" s="1"/>
      <c r="W567" s="1"/>
      <c r="X567" s="1"/>
      <c r="Y567" s="1"/>
    </row>
    <row r="568" spans="3:25" ht="15.75" customHeight="1" x14ac:dyDescent="0.25">
      <c r="C568" s="29"/>
      <c r="S568" s="21"/>
      <c r="T568" s="1"/>
      <c r="U568" s="1"/>
      <c r="V568" s="1"/>
      <c r="W568" s="1"/>
      <c r="X568" s="1"/>
      <c r="Y568" s="1"/>
    </row>
    <row r="569" spans="3:25" ht="15.75" customHeight="1" x14ac:dyDescent="0.25">
      <c r="C569" s="29"/>
      <c r="S569" s="21"/>
      <c r="T569" s="1"/>
      <c r="U569" s="1"/>
      <c r="V569" s="1"/>
      <c r="W569" s="1"/>
      <c r="X569" s="1"/>
      <c r="Y569" s="1"/>
    </row>
    <row r="570" spans="3:25" ht="15.75" customHeight="1" x14ac:dyDescent="0.25">
      <c r="C570" s="29"/>
      <c r="S570" s="21"/>
      <c r="T570" s="1"/>
      <c r="U570" s="1"/>
      <c r="V570" s="1"/>
      <c r="W570" s="1"/>
      <c r="X570" s="1"/>
      <c r="Y570" s="1"/>
    </row>
    <row r="571" spans="3:25" ht="15.75" customHeight="1" x14ac:dyDescent="0.25">
      <c r="C571" s="29"/>
      <c r="S571" s="21"/>
      <c r="T571" s="1"/>
      <c r="U571" s="1"/>
      <c r="V571" s="1"/>
      <c r="W571" s="1"/>
      <c r="X571" s="1"/>
      <c r="Y571" s="1"/>
    </row>
    <row r="572" spans="3:25" ht="15.75" customHeight="1" x14ac:dyDescent="0.25">
      <c r="C572" s="29"/>
      <c r="S572" s="21"/>
      <c r="T572" s="1"/>
      <c r="U572" s="1"/>
      <c r="V572" s="1"/>
      <c r="W572" s="1"/>
      <c r="X572" s="1"/>
      <c r="Y572" s="1"/>
    </row>
    <row r="573" spans="3:25" ht="15.75" customHeight="1" x14ac:dyDescent="0.25">
      <c r="C573" s="29"/>
      <c r="S573" s="21"/>
      <c r="T573" s="1"/>
      <c r="U573" s="1"/>
      <c r="V573" s="1"/>
      <c r="W573" s="1"/>
      <c r="X573" s="1"/>
      <c r="Y573" s="1"/>
    </row>
    <row r="574" spans="3:25" ht="15.75" customHeight="1" x14ac:dyDescent="0.25">
      <c r="C574" s="29"/>
      <c r="S574" s="21"/>
      <c r="T574" s="1"/>
      <c r="U574" s="1"/>
      <c r="V574" s="1"/>
      <c r="W574" s="1"/>
      <c r="X574" s="1"/>
      <c r="Y574" s="1"/>
    </row>
    <row r="575" spans="3:25" ht="15.75" customHeight="1" x14ac:dyDescent="0.25">
      <c r="C575" s="29"/>
      <c r="S575" s="21"/>
      <c r="T575" s="1"/>
      <c r="U575" s="1"/>
      <c r="V575" s="1"/>
      <c r="W575" s="1"/>
      <c r="X575" s="1"/>
      <c r="Y575" s="1"/>
    </row>
    <row r="576" spans="3:25" ht="15.75" customHeight="1" x14ac:dyDescent="0.25">
      <c r="C576" s="29"/>
      <c r="S576" s="21"/>
      <c r="T576" s="1"/>
      <c r="U576" s="1"/>
      <c r="V576" s="1"/>
      <c r="W576" s="1"/>
      <c r="X576" s="1"/>
      <c r="Y576" s="1"/>
    </row>
    <row r="577" spans="3:25" ht="15.75" customHeight="1" x14ac:dyDescent="0.25">
      <c r="C577" s="29"/>
      <c r="S577" s="21"/>
      <c r="T577" s="1"/>
      <c r="U577" s="1"/>
      <c r="V577" s="1"/>
      <c r="W577" s="1"/>
      <c r="X577" s="1"/>
      <c r="Y577" s="1"/>
    </row>
    <row r="578" spans="3:25" ht="15.75" customHeight="1" x14ac:dyDescent="0.25">
      <c r="C578" s="29"/>
      <c r="S578" s="21"/>
      <c r="T578" s="1"/>
      <c r="U578" s="1"/>
      <c r="V578" s="1"/>
      <c r="W578" s="1"/>
      <c r="X578" s="1"/>
      <c r="Y578" s="1"/>
    </row>
    <row r="579" spans="3:25" ht="15.75" customHeight="1" x14ac:dyDescent="0.25">
      <c r="C579" s="29"/>
      <c r="S579" s="21"/>
      <c r="T579" s="1"/>
      <c r="U579" s="1"/>
      <c r="V579" s="1"/>
      <c r="W579" s="1"/>
      <c r="X579" s="1"/>
      <c r="Y579" s="1"/>
    </row>
    <row r="580" spans="3:25" ht="15.75" customHeight="1" x14ac:dyDescent="0.25">
      <c r="C580" s="29"/>
      <c r="S580" s="21"/>
      <c r="T580" s="1"/>
      <c r="U580" s="1"/>
      <c r="V580" s="1"/>
      <c r="W580" s="1"/>
      <c r="X580" s="1"/>
      <c r="Y580" s="1"/>
    </row>
    <row r="581" spans="3:25" ht="15.75" customHeight="1" x14ac:dyDescent="0.25">
      <c r="C581" s="29"/>
      <c r="S581" s="21"/>
      <c r="T581" s="1"/>
      <c r="U581" s="1"/>
      <c r="V581" s="1"/>
      <c r="W581" s="1"/>
      <c r="X581" s="1"/>
      <c r="Y581" s="1"/>
    </row>
    <row r="582" spans="3:25" ht="15.75" customHeight="1" x14ac:dyDescent="0.25">
      <c r="C582" s="29"/>
      <c r="S582" s="21"/>
      <c r="T582" s="1"/>
      <c r="U582" s="1"/>
      <c r="V582" s="1"/>
      <c r="W582" s="1"/>
      <c r="X582" s="1"/>
      <c r="Y582" s="1"/>
    </row>
    <row r="583" spans="3:25" ht="15.75" customHeight="1" x14ac:dyDescent="0.25">
      <c r="C583" s="29"/>
      <c r="S583" s="21"/>
      <c r="T583" s="1"/>
      <c r="U583" s="1"/>
      <c r="V583" s="1"/>
      <c r="W583" s="1"/>
      <c r="X583" s="1"/>
      <c r="Y583" s="1"/>
    </row>
    <row r="584" spans="3:25" ht="15.75" customHeight="1" x14ac:dyDescent="0.25">
      <c r="C584" s="29"/>
      <c r="S584" s="21"/>
      <c r="T584" s="1"/>
      <c r="U584" s="1"/>
      <c r="V584" s="1"/>
      <c r="W584" s="1"/>
      <c r="X584" s="1"/>
      <c r="Y584" s="1"/>
    </row>
    <row r="585" spans="3:25" ht="15.75" customHeight="1" x14ac:dyDescent="0.25">
      <c r="C585" s="29"/>
      <c r="S585" s="21"/>
      <c r="T585" s="1"/>
      <c r="U585" s="1"/>
      <c r="V585" s="1"/>
      <c r="W585" s="1"/>
      <c r="X585" s="1"/>
      <c r="Y585" s="1"/>
    </row>
    <row r="586" spans="3:25" ht="15.75" customHeight="1" x14ac:dyDescent="0.25">
      <c r="C586" s="29"/>
      <c r="S586" s="21"/>
      <c r="T586" s="1"/>
      <c r="U586" s="1"/>
      <c r="V586" s="1"/>
      <c r="W586" s="1"/>
      <c r="X586" s="1"/>
      <c r="Y586" s="1"/>
    </row>
    <row r="587" spans="3:25" ht="15.75" customHeight="1" x14ac:dyDescent="0.25">
      <c r="C587" s="29"/>
      <c r="S587" s="21"/>
      <c r="T587" s="1"/>
      <c r="U587" s="1"/>
      <c r="V587" s="1"/>
      <c r="W587" s="1"/>
      <c r="X587" s="1"/>
      <c r="Y587" s="1"/>
    </row>
    <row r="588" spans="3:25" ht="15.75" customHeight="1" x14ac:dyDescent="0.25">
      <c r="C588" s="29"/>
      <c r="S588" s="21"/>
      <c r="T588" s="1"/>
      <c r="U588" s="1"/>
      <c r="V588" s="1"/>
      <c r="W588" s="1"/>
      <c r="X588" s="1"/>
      <c r="Y588" s="1"/>
    </row>
    <row r="589" spans="3:25" ht="15.75" customHeight="1" x14ac:dyDescent="0.25">
      <c r="C589" s="29"/>
      <c r="S589" s="21"/>
      <c r="T589" s="1"/>
      <c r="U589" s="1"/>
      <c r="V589" s="1"/>
      <c r="W589" s="1"/>
      <c r="X589" s="1"/>
      <c r="Y589" s="1"/>
    </row>
    <row r="590" spans="3:25" ht="15.75" customHeight="1" x14ac:dyDescent="0.25">
      <c r="C590" s="29"/>
      <c r="S590" s="21"/>
      <c r="T590" s="1"/>
      <c r="U590" s="1"/>
      <c r="V590" s="1"/>
      <c r="W590" s="1"/>
      <c r="X590" s="1"/>
      <c r="Y590" s="1"/>
    </row>
    <row r="591" spans="3:25" ht="15.75" customHeight="1" x14ac:dyDescent="0.25">
      <c r="C591" s="29"/>
      <c r="S591" s="21"/>
      <c r="T591" s="1"/>
      <c r="U591" s="1"/>
      <c r="V591" s="1"/>
      <c r="W591" s="1"/>
      <c r="X591" s="1"/>
      <c r="Y591" s="1"/>
    </row>
    <row r="592" spans="3:25" ht="15.75" customHeight="1" x14ac:dyDescent="0.25">
      <c r="C592" s="29"/>
      <c r="S592" s="21"/>
      <c r="T592" s="1"/>
      <c r="U592" s="1"/>
      <c r="V592" s="1"/>
      <c r="W592" s="1"/>
      <c r="X592" s="1"/>
      <c r="Y592" s="1"/>
    </row>
    <row r="593" spans="3:25" ht="15.75" customHeight="1" x14ac:dyDescent="0.25">
      <c r="C593" s="29"/>
      <c r="S593" s="21"/>
      <c r="T593" s="1"/>
      <c r="U593" s="1"/>
      <c r="V593" s="1"/>
      <c r="W593" s="1"/>
      <c r="X593" s="1"/>
      <c r="Y593" s="1"/>
    </row>
    <row r="594" spans="3:25" ht="15.75" customHeight="1" x14ac:dyDescent="0.25">
      <c r="C594" s="29"/>
      <c r="S594" s="21"/>
      <c r="T594" s="1"/>
      <c r="U594" s="1"/>
      <c r="V594" s="1"/>
      <c r="W594" s="1"/>
      <c r="X594" s="1"/>
      <c r="Y594" s="1"/>
    </row>
    <row r="595" spans="3:25" ht="15.75" customHeight="1" x14ac:dyDescent="0.25">
      <c r="C595" s="29"/>
      <c r="S595" s="21"/>
      <c r="T595" s="1"/>
      <c r="U595" s="1"/>
      <c r="V595" s="1"/>
      <c r="W595" s="1"/>
      <c r="X595" s="1"/>
      <c r="Y595" s="1"/>
    </row>
    <row r="596" spans="3:25" ht="15.75" customHeight="1" x14ac:dyDescent="0.25">
      <c r="C596" s="29"/>
      <c r="S596" s="21"/>
      <c r="T596" s="1"/>
      <c r="U596" s="1"/>
      <c r="V596" s="1"/>
      <c r="W596" s="1"/>
      <c r="X596" s="1"/>
      <c r="Y596" s="1"/>
    </row>
    <row r="597" spans="3:25" ht="15.75" customHeight="1" x14ac:dyDescent="0.25">
      <c r="C597" s="29"/>
      <c r="S597" s="21"/>
      <c r="T597" s="1"/>
      <c r="U597" s="1"/>
      <c r="V597" s="1"/>
      <c r="W597" s="1"/>
      <c r="X597" s="1"/>
      <c r="Y597" s="1"/>
    </row>
    <row r="598" spans="3:25" ht="15.75" customHeight="1" x14ac:dyDescent="0.25">
      <c r="C598" s="29"/>
      <c r="S598" s="21"/>
      <c r="T598" s="1"/>
      <c r="U598" s="1"/>
      <c r="V598" s="1"/>
      <c r="W598" s="1"/>
      <c r="X598" s="1"/>
      <c r="Y598" s="1"/>
    </row>
    <row r="599" spans="3:25" ht="15.75" customHeight="1" x14ac:dyDescent="0.25">
      <c r="C599" s="29"/>
      <c r="S599" s="21"/>
      <c r="T599" s="1"/>
      <c r="U599" s="1"/>
      <c r="V599" s="1"/>
      <c r="W599" s="1"/>
      <c r="X599" s="1"/>
      <c r="Y599" s="1"/>
    </row>
    <row r="600" spans="3:25" ht="15.75" customHeight="1" x14ac:dyDescent="0.25">
      <c r="C600" s="29"/>
      <c r="S600" s="21"/>
      <c r="T600" s="1"/>
      <c r="U600" s="1"/>
      <c r="V600" s="1"/>
      <c r="W600" s="1"/>
      <c r="X600" s="1"/>
      <c r="Y600" s="1"/>
    </row>
    <row r="601" spans="3:25" ht="15.75" customHeight="1" x14ac:dyDescent="0.25">
      <c r="C601" s="29"/>
      <c r="S601" s="21"/>
      <c r="T601" s="1"/>
      <c r="U601" s="1"/>
      <c r="V601" s="1"/>
      <c r="W601" s="1"/>
      <c r="X601" s="1"/>
      <c r="Y601" s="1"/>
    </row>
    <row r="602" spans="3:25" ht="15.75" customHeight="1" x14ac:dyDescent="0.25">
      <c r="C602" s="29"/>
      <c r="S602" s="21"/>
      <c r="T602" s="1"/>
      <c r="U602" s="1"/>
      <c r="V602" s="1"/>
      <c r="W602" s="1"/>
      <c r="X602" s="1"/>
      <c r="Y602" s="1"/>
    </row>
    <row r="603" spans="3:25" ht="15.75" customHeight="1" x14ac:dyDescent="0.25">
      <c r="C603" s="29"/>
      <c r="S603" s="21"/>
      <c r="T603" s="1"/>
      <c r="U603" s="1"/>
      <c r="V603" s="1"/>
      <c r="W603" s="1"/>
      <c r="X603" s="1"/>
      <c r="Y603" s="1"/>
    </row>
    <row r="604" spans="3:25" ht="15.75" customHeight="1" x14ac:dyDescent="0.25">
      <c r="C604" s="29"/>
      <c r="S604" s="21"/>
      <c r="T604" s="1"/>
      <c r="U604" s="1"/>
      <c r="V604" s="1"/>
      <c r="W604" s="1"/>
      <c r="X604" s="1"/>
      <c r="Y604" s="1"/>
    </row>
    <row r="605" spans="3:25" ht="15.75" customHeight="1" x14ac:dyDescent="0.25">
      <c r="C605" s="29"/>
      <c r="S605" s="21"/>
      <c r="T605" s="1"/>
      <c r="U605" s="1"/>
      <c r="V605" s="1"/>
      <c r="W605" s="1"/>
      <c r="X605" s="1"/>
      <c r="Y605" s="1"/>
    </row>
    <row r="606" spans="3:25" ht="15.75" customHeight="1" x14ac:dyDescent="0.25">
      <c r="C606" s="29"/>
      <c r="S606" s="21"/>
      <c r="T606" s="1"/>
      <c r="U606" s="1"/>
      <c r="V606" s="1"/>
      <c r="W606" s="1"/>
      <c r="X606" s="1"/>
      <c r="Y606" s="1"/>
    </row>
    <row r="607" spans="3:25" ht="15.75" customHeight="1" x14ac:dyDescent="0.25">
      <c r="C607" s="29"/>
      <c r="S607" s="21"/>
      <c r="T607" s="1"/>
      <c r="U607" s="1"/>
      <c r="V607" s="1"/>
      <c r="W607" s="1"/>
      <c r="X607" s="1"/>
      <c r="Y607" s="1"/>
    </row>
    <row r="608" spans="3:25" ht="15.75" customHeight="1" x14ac:dyDescent="0.25">
      <c r="C608" s="29"/>
      <c r="S608" s="21"/>
      <c r="T608" s="1"/>
      <c r="U608" s="1"/>
      <c r="V608" s="1"/>
      <c r="W608" s="1"/>
      <c r="X608" s="1"/>
      <c r="Y608" s="1"/>
    </row>
    <row r="609" spans="3:25" ht="15.75" customHeight="1" x14ac:dyDescent="0.25">
      <c r="C609" s="29"/>
      <c r="S609" s="21"/>
      <c r="T609" s="1"/>
      <c r="U609" s="1"/>
      <c r="V609" s="1"/>
      <c r="W609" s="1"/>
      <c r="X609" s="1"/>
      <c r="Y609" s="1"/>
    </row>
    <row r="610" spans="3:25" ht="15.75" customHeight="1" x14ac:dyDescent="0.25">
      <c r="C610" s="29"/>
      <c r="S610" s="21"/>
      <c r="T610" s="1"/>
      <c r="U610" s="1"/>
      <c r="V610" s="1"/>
      <c r="W610" s="1"/>
      <c r="X610" s="1"/>
      <c r="Y610" s="1"/>
    </row>
    <row r="611" spans="3:25" ht="15.75" customHeight="1" x14ac:dyDescent="0.25">
      <c r="C611" s="29"/>
      <c r="S611" s="21"/>
      <c r="T611" s="1"/>
      <c r="U611" s="1"/>
      <c r="V611" s="1"/>
      <c r="W611" s="1"/>
      <c r="X611" s="1"/>
      <c r="Y611" s="1"/>
    </row>
    <row r="612" spans="3:25" ht="15.75" customHeight="1" x14ac:dyDescent="0.25">
      <c r="C612" s="29"/>
      <c r="S612" s="21"/>
      <c r="T612" s="1"/>
      <c r="U612" s="1"/>
      <c r="V612" s="1"/>
      <c r="W612" s="1"/>
      <c r="X612" s="1"/>
      <c r="Y612" s="1"/>
    </row>
    <row r="613" spans="3:25" ht="15.75" customHeight="1" x14ac:dyDescent="0.25">
      <c r="C613" s="29"/>
      <c r="S613" s="21"/>
      <c r="T613" s="1"/>
      <c r="U613" s="1"/>
      <c r="V613" s="1"/>
      <c r="W613" s="1"/>
      <c r="X613" s="1"/>
      <c r="Y613" s="1"/>
    </row>
    <row r="614" spans="3:25" ht="15.75" customHeight="1" x14ac:dyDescent="0.25">
      <c r="C614" s="29"/>
      <c r="S614" s="21"/>
      <c r="T614" s="1"/>
      <c r="U614" s="1"/>
      <c r="V614" s="1"/>
      <c r="W614" s="1"/>
      <c r="X614" s="1"/>
      <c r="Y614" s="1"/>
    </row>
    <row r="615" spans="3:25" ht="15.75" customHeight="1" x14ac:dyDescent="0.25">
      <c r="C615" s="29"/>
      <c r="S615" s="21"/>
      <c r="T615" s="1"/>
      <c r="U615" s="1"/>
      <c r="V615" s="1"/>
      <c r="W615" s="1"/>
      <c r="X615" s="1"/>
      <c r="Y615" s="1"/>
    </row>
    <row r="616" spans="3:25" ht="15.75" customHeight="1" x14ac:dyDescent="0.25">
      <c r="C616" s="29"/>
      <c r="S616" s="21"/>
      <c r="T616" s="1"/>
      <c r="U616" s="1"/>
      <c r="V616" s="1"/>
      <c r="W616" s="1"/>
      <c r="X616" s="1"/>
      <c r="Y616" s="1"/>
    </row>
    <row r="617" spans="3:25" ht="15.75" customHeight="1" x14ac:dyDescent="0.25">
      <c r="C617" s="29"/>
      <c r="S617" s="21"/>
      <c r="T617" s="1"/>
      <c r="U617" s="1"/>
      <c r="V617" s="1"/>
      <c r="W617" s="1"/>
      <c r="X617" s="1"/>
      <c r="Y617" s="1"/>
    </row>
    <row r="618" spans="3:25" ht="15.75" customHeight="1" x14ac:dyDescent="0.25">
      <c r="C618" s="29"/>
      <c r="S618" s="21"/>
      <c r="T618" s="1"/>
      <c r="U618" s="1"/>
      <c r="V618" s="1"/>
      <c r="W618" s="1"/>
      <c r="X618" s="1"/>
      <c r="Y618" s="1"/>
    </row>
    <row r="619" spans="3:25" ht="15.75" customHeight="1" x14ac:dyDescent="0.25">
      <c r="C619" s="29"/>
      <c r="S619" s="21"/>
      <c r="T619" s="1"/>
      <c r="U619" s="1"/>
      <c r="V619" s="1"/>
      <c r="W619" s="1"/>
      <c r="X619" s="1"/>
      <c r="Y619" s="1"/>
    </row>
    <row r="620" spans="3:25" ht="15.75" customHeight="1" x14ac:dyDescent="0.25">
      <c r="C620" s="29"/>
      <c r="S620" s="21"/>
      <c r="T620" s="1"/>
      <c r="U620" s="1"/>
      <c r="V620" s="1"/>
      <c r="W620" s="1"/>
      <c r="X620" s="1"/>
      <c r="Y620" s="1"/>
    </row>
    <row r="621" spans="3:25" ht="15.75" customHeight="1" x14ac:dyDescent="0.25">
      <c r="C621" s="29"/>
      <c r="S621" s="21"/>
      <c r="T621" s="1"/>
      <c r="U621" s="1"/>
      <c r="V621" s="1"/>
      <c r="W621" s="1"/>
      <c r="X621" s="1"/>
      <c r="Y621" s="1"/>
    </row>
    <row r="622" spans="3:25" ht="15.75" customHeight="1" x14ac:dyDescent="0.25">
      <c r="C622" s="29"/>
      <c r="S622" s="21"/>
      <c r="T622" s="1"/>
      <c r="U622" s="1"/>
      <c r="V622" s="1"/>
      <c r="W622" s="1"/>
      <c r="X622" s="1"/>
      <c r="Y622" s="1"/>
    </row>
    <row r="623" spans="3:25" ht="15.75" customHeight="1" x14ac:dyDescent="0.25">
      <c r="C623" s="29"/>
      <c r="S623" s="21"/>
      <c r="T623" s="1"/>
      <c r="U623" s="1"/>
      <c r="V623" s="1"/>
      <c r="W623" s="1"/>
      <c r="X623" s="1"/>
      <c r="Y623" s="1"/>
    </row>
    <row r="624" spans="3:25" ht="15.75" customHeight="1" x14ac:dyDescent="0.25">
      <c r="C624" s="29"/>
      <c r="S624" s="21"/>
      <c r="T624" s="1"/>
      <c r="U624" s="1"/>
      <c r="V624" s="1"/>
      <c r="W624" s="1"/>
      <c r="X624" s="1"/>
      <c r="Y624" s="1"/>
    </row>
    <row r="625" spans="3:25" ht="15.75" customHeight="1" x14ac:dyDescent="0.25">
      <c r="C625" s="29"/>
      <c r="S625" s="21"/>
      <c r="T625" s="1"/>
      <c r="U625" s="1"/>
      <c r="V625" s="1"/>
      <c r="W625" s="1"/>
      <c r="X625" s="1"/>
      <c r="Y625" s="1"/>
    </row>
    <row r="626" spans="3:25" ht="15.75" customHeight="1" x14ac:dyDescent="0.25">
      <c r="C626" s="29"/>
      <c r="S626" s="21"/>
      <c r="T626" s="1"/>
      <c r="U626" s="1"/>
      <c r="V626" s="1"/>
      <c r="W626" s="1"/>
      <c r="X626" s="1"/>
      <c r="Y626" s="1"/>
    </row>
    <row r="627" spans="3:25" ht="15.75" customHeight="1" x14ac:dyDescent="0.25">
      <c r="C627" s="29"/>
      <c r="S627" s="21"/>
      <c r="T627" s="1"/>
      <c r="U627" s="1"/>
      <c r="V627" s="1"/>
      <c r="W627" s="1"/>
      <c r="X627" s="1"/>
      <c r="Y627" s="1"/>
    </row>
    <row r="628" spans="3:25" ht="15.75" customHeight="1" x14ac:dyDescent="0.25">
      <c r="C628" s="29"/>
      <c r="S628" s="21"/>
      <c r="T628" s="1"/>
      <c r="U628" s="1"/>
      <c r="V628" s="1"/>
      <c r="W628" s="1"/>
      <c r="X628" s="1"/>
      <c r="Y628" s="1"/>
    </row>
    <row r="629" spans="3:25" ht="15.75" customHeight="1" x14ac:dyDescent="0.25">
      <c r="C629" s="29"/>
      <c r="S629" s="21"/>
      <c r="T629" s="1"/>
      <c r="U629" s="1"/>
      <c r="V629" s="1"/>
      <c r="W629" s="1"/>
      <c r="X629" s="1"/>
      <c r="Y629" s="1"/>
    </row>
    <row r="630" spans="3:25" ht="15.75" customHeight="1" x14ac:dyDescent="0.25">
      <c r="C630" s="29"/>
      <c r="S630" s="21"/>
      <c r="T630" s="1"/>
      <c r="U630" s="1"/>
      <c r="V630" s="1"/>
      <c r="W630" s="1"/>
      <c r="X630" s="1"/>
      <c r="Y630" s="1"/>
    </row>
    <row r="631" spans="3:25" ht="15.75" customHeight="1" x14ac:dyDescent="0.25">
      <c r="C631" s="29"/>
      <c r="S631" s="21"/>
      <c r="T631" s="1"/>
      <c r="U631" s="1"/>
      <c r="V631" s="1"/>
      <c r="W631" s="1"/>
      <c r="X631" s="1"/>
      <c r="Y631" s="1"/>
    </row>
    <row r="632" spans="3:25" ht="15.75" customHeight="1" x14ac:dyDescent="0.25">
      <c r="C632" s="29"/>
      <c r="S632" s="21"/>
      <c r="T632" s="1"/>
      <c r="U632" s="1"/>
      <c r="V632" s="1"/>
      <c r="W632" s="1"/>
      <c r="X632" s="1"/>
      <c r="Y632" s="1"/>
    </row>
    <row r="633" spans="3:25" ht="15.75" customHeight="1" x14ac:dyDescent="0.25">
      <c r="C633" s="29"/>
      <c r="S633" s="21"/>
      <c r="T633" s="1"/>
      <c r="U633" s="1"/>
      <c r="V633" s="1"/>
      <c r="W633" s="1"/>
      <c r="X633" s="1"/>
      <c r="Y633" s="1"/>
    </row>
    <row r="634" spans="3:25" ht="15.75" customHeight="1" x14ac:dyDescent="0.25">
      <c r="C634" s="29"/>
      <c r="S634" s="21"/>
      <c r="T634" s="1"/>
      <c r="U634" s="1"/>
      <c r="V634" s="1"/>
      <c r="W634" s="1"/>
      <c r="X634" s="1"/>
      <c r="Y634" s="1"/>
    </row>
    <row r="635" spans="3:25" ht="15.75" customHeight="1" x14ac:dyDescent="0.25">
      <c r="C635" s="29"/>
      <c r="S635" s="21"/>
      <c r="T635" s="1"/>
      <c r="U635" s="1"/>
      <c r="V635" s="1"/>
      <c r="W635" s="1"/>
      <c r="X635" s="1"/>
      <c r="Y635" s="1"/>
    </row>
    <row r="636" spans="3:25" ht="15.75" customHeight="1" x14ac:dyDescent="0.25">
      <c r="C636" s="29"/>
      <c r="S636" s="21"/>
      <c r="T636" s="1"/>
      <c r="U636" s="1"/>
      <c r="V636" s="1"/>
      <c r="W636" s="1"/>
      <c r="X636" s="1"/>
      <c r="Y636" s="1"/>
    </row>
    <row r="637" spans="3:25" ht="15.75" customHeight="1" x14ac:dyDescent="0.25">
      <c r="C637" s="29"/>
      <c r="S637" s="21"/>
      <c r="T637" s="1"/>
      <c r="U637" s="1"/>
      <c r="V637" s="1"/>
      <c r="W637" s="1"/>
      <c r="X637" s="1"/>
      <c r="Y637" s="1"/>
    </row>
    <row r="638" spans="3:25" ht="15.75" customHeight="1" x14ac:dyDescent="0.25">
      <c r="C638" s="29"/>
      <c r="S638" s="21"/>
      <c r="T638" s="1"/>
      <c r="U638" s="1"/>
      <c r="V638" s="1"/>
      <c r="W638" s="1"/>
      <c r="X638" s="1"/>
      <c r="Y638" s="1"/>
    </row>
    <row r="639" spans="3:25" ht="15.75" customHeight="1" x14ac:dyDescent="0.25">
      <c r="C639" s="29"/>
      <c r="S639" s="21"/>
      <c r="T639" s="1"/>
      <c r="U639" s="1"/>
      <c r="V639" s="1"/>
      <c r="W639" s="1"/>
      <c r="X639" s="1"/>
      <c r="Y639" s="1"/>
    </row>
    <row r="640" spans="3:25" ht="15.75" customHeight="1" x14ac:dyDescent="0.25">
      <c r="C640" s="29"/>
      <c r="S640" s="21"/>
      <c r="T640" s="1"/>
      <c r="U640" s="1"/>
      <c r="V640" s="1"/>
      <c r="W640" s="1"/>
      <c r="X640" s="1"/>
      <c r="Y640" s="1"/>
    </row>
    <row r="641" spans="3:25" ht="15.75" customHeight="1" x14ac:dyDescent="0.25">
      <c r="C641" s="29"/>
      <c r="S641" s="21"/>
      <c r="T641" s="1"/>
      <c r="U641" s="1"/>
      <c r="V641" s="1"/>
      <c r="W641" s="1"/>
      <c r="X641" s="1"/>
      <c r="Y641" s="1"/>
    </row>
    <row r="642" spans="3:25" ht="15.75" customHeight="1" x14ac:dyDescent="0.25">
      <c r="C642" s="29"/>
      <c r="S642" s="21"/>
      <c r="T642" s="1"/>
      <c r="U642" s="1"/>
      <c r="V642" s="1"/>
      <c r="W642" s="1"/>
      <c r="X642" s="1"/>
      <c r="Y642" s="1"/>
    </row>
    <row r="643" spans="3:25" ht="15.75" customHeight="1" x14ac:dyDescent="0.25">
      <c r="C643" s="29"/>
      <c r="S643" s="21"/>
      <c r="T643" s="1"/>
      <c r="U643" s="1"/>
      <c r="V643" s="1"/>
      <c r="W643" s="1"/>
      <c r="X643" s="1"/>
      <c r="Y643" s="1"/>
    </row>
    <row r="644" spans="3:25" ht="15.75" customHeight="1" x14ac:dyDescent="0.25">
      <c r="C644" s="29"/>
      <c r="S644" s="21"/>
      <c r="T644" s="1"/>
      <c r="U644" s="1"/>
      <c r="V644" s="1"/>
      <c r="W644" s="1"/>
      <c r="X644" s="1"/>
      <c r="Y644" s="1"/>
    </row>
    <row r="645" spans="3:25" ht="15.75" customHeight="1" x14ac:dyDescent="0.25">
      <c r="C645" s="29"/>
      <c r="S645" s="21"/>
      <c r="T645" s="1"/>
      <c r="U645" s="1"/>
      <c r="V645" s="1"/>
      <c r="W645" s="1"/>
      <c r="X645" s="1"/>
      <c r="Y645" s="1"/>
    </row>
    <row r="646" spans="3:25" ht="15.75" customHeight="1" x14ac:dyDescent="0.25">
      <c r="C646" s="29"/>
      <c r="S646" s="21"/>
      <c r="T646" s="1"/>
      <c r="U646" s="1"/>
      <c r="V646" s="1"/>
      <c r="W646" s="1"/>
      <c r="X646" s="1"/>
      <c r="Y646" s="1"/>
    </row>
    <row r="647" spans="3:25" ht="15.75" customHeight="1" x14ac:dyDescent="0.25">
      <c r="C647" s="29"/>
      <c r="S647" s="21"/>
      <c r="T647" s="1"/>
      <c r="U647" s="1"/>
      <c r="V647" s="1"/>
      <c r="W647" s="1"/>
      <c r="X647" s="1"/>
      <c r="Y647" s="1"/>
    </row>
    <row r="648" spans="3:25" ht="15.75" customHeight="1" x14ac:dyDescent="0.25">
      <c r="C648" s="29"/>
      <c r="S648" s="21"/>
      <c r="T648" s="1"/>
      <c r="U648" s="1"/>
      <c r="V648" s="1"/>
      <c r="W648" s="1"/>
      <c r="X648" s="1"/>
      <c r="Y648" s="1"/>
    </row>
    <row r="649" spans="3:25" ht="15.75" customHeight="1" x14ac:dyDescent="0.25">
      <c r="C649" s="29"/>
      <c r="S649" s="21"/>
      <c r="T649" s="1"/>
      <c r="U649" s="1"/>
      <c r="V649" s="1"/>
      <c r="W649" s="1"/>
      <c r="X649" s="1"/>
      <c r="Y649" s="1"/>
    </row>
    <row r="650" spans="3:25" ht="15.75" customHeight="1" x14ac:dyDescent="0.25">
      <c r="C650" s="29"/>
      <c r="S650" s="21"/>
      <c r="T650" s="1"/>
      <c r="U650" s="1"/>
      <c r="V650" s="1"/>
      <c r="W650" s="1"/>
      <c r="X650" s="1"/>
      <c r="Y650" s="1"/>
    </row>
    <row r="651" spans="3:25" ht="15.75" customHeight="1" x14ac:dyDescent="0.25">
      <c r="C651" s="29"/>
      <c r="S651" s="21"/>
      <c r="T651" s="1"/>
      <c r="U651" s="1"/>
      <c r="V651" s="1"/>
      <c r="W651" s="1"/>
      <c r="X651" s="1"/>
      <c r="Y651" s="1"/>
    </row>
    <row r="652" spans="3:25" ht="15.75" customHeight="1" x14ac:dyDescent="0.25">
      <c r="C652" s="29"/>
      <c r="S652" s="21"/>
      <c r="T652" s="1"/>
      <c r="U652" s="1"/>
      <c r="V652" s="1"/>
      <c r="W652" s="1"/>
      <c r="X652" s="1"/>
      <c r="Y652" s="1"/>
    </row>
    <row r="653" spans="3:25" ht="15.75" customHeight="1" x14ac:dyDescent="0.25">
      <c r="C653" s="29"/>
      <c r="S653" s="21"/>
      <c r="T653" s="1"/>
      <c r="U653" s="1"/>
      <c r="V653" s="1"/>
      <c r="W653" s="1"/>
      <c r="X653" s="1"/>
      <c r="Y653" s="1"/>
    </row>
    <row r="654" spans="3:25" ht="15.75" customHeight="1" x14ac:dyDescent="0.25">
      <c r="C654" s="29"/>
      <c r="S654" s="21"/>
      <c r="T654" s="1"/>
      <c r="U654" s="1"/>
      <c r="V654" s="1"/>
      <c r="W654" s="1"/>
      <c r="X654" s="1"/>
      <c r="Y654" s="1"/>
    </row>
    <row r="655" spans="3:25" ht="15.75" customHeight="1" x14ac:dyDescent="0.25">
      <c r="C655" s="29"/>
      <c r="S655" s="21"/>
      <c r="T655" s="1"/>
      <c r="U655" s="1"/>
      <c r="V655" s="1"/>
      <c r="W655" s="1"/>
      <c r="X655" s="1"/>
      <c r="Y655" s="1"/>
    </row>
    <row r="656" spans="3:25" ht="15.75" customHeight="1" x14ac:dyDescent="0.25">
      <c r="C656" s="29"/>
      <c r="S656" s="21"/>
      <c r="T656" s="1"/>
      <c r="U656" s="1"/>
      <c r="V656" s="1"/>
      <c r="W656" s="1"/>
      <c r="X656" s="1"/>
      <c r="Y656" s="1"/>
    </row>
    <row r="657" spans="3:25" ht="15.75" customHeight="1" x14ac:dyDescent="0.25">
      <c r="C657" s="29"/>
      <c r="S657" s="21"/>
      <c r="T657" s="1"/>
      <c r="U657" s="1"/>
      <c r="V657" s="1"/>
      <c r="W657" s="1"/>
      <c r="X657" s="1"/>
      <c r="Y657" s="1"/>
    </row>
    <row r="658" spans="3:25" ht="15.75" customHeight="1" x14ac:dyDescent="0.25">
      <c r="C658" s="29"/>
      <c r="S658" s="21"/>
      <c r="T658" s="1"/>
      <c r="U658" s="1"/>
      <c r="V658" s="1"/>
      <c r="W658" s="1"/>
      <c r="X658" s="1"/>
      <c r="Y658" s="1"/>
    </row>
    <row r="659" spans="3:25" ht="15.75" customHeight="1" x14ac:dyDescent="0.25">
      <c r="C659" s="29"/>
      <c r="S659" s="21"/>
      <c r="T659" s="1"/>
      <c r="U659" s="1"/>
      <c r="V659" s="1"/>
      <c r="W659" s="1"/>
      <c r="X659" s="1"/>
      <c r="Y659" s="1"/>
    </row>
    <row r="660" spans="3:25" ht="15.75" customHeight="1" x14ac:dyDescent="0.25">
      <c r="C660" s="29"/>
      <c r="S660" s="21"/>
      <c r="T660" s="1"/>
      <c r="U660" s="1"/>
      <c r="V660" s="1"/>
      <c r="W660" s="1"/>
      <c r="X660" s="1"/>
      <c r="Y660" s="1"/>
    </row>
    <row r="661" spans="3:25" ht="15.75" customHeight="1" x14ac:dyDescent="0.25">
      <c r="C661" s="29"/>
      <c r="S661" s="21"/>
      <c r="T661" s="1"/>
      <c r="U661" s="1"/>
      <c r="V661" s="1"/>
      <c r="W661" s="1"/>
      <c r="X661" s="1"/>
      <c r="Y661" s="1"/>
    </row>
    <row r="662" spans="3:25" ht="15.75" customHeight="1" x14ac:dyDescent="0.25">
      <c r="C662" s="29"/>
      <c r="S662" s="21"/>
      <c r="T662" s="1"/>
      <c r="U662" s="1"/>
      <c r="V662" s="1"/>
      <c r="W662" s="1"/>
      <c r="X662" s="1"/>
      <c r="Y662" s="1"/>
    </row>
    <row r="663" spans="3:25" ht="15.75" customHeight="1" x14ac:dyDescent="0.25">
      <c r="C663" s="29"/>
      <c r="S663" s="21"/>
      <c r="T663" s="1"/>
      <c r="U663" s="1"/>
      <c r="V663" s="1"/>
      <c r="W663" s="1"/>
      <c r="X663" s="1"/>
      <c r="Y663" s="1"/>
    </row>
    <row r="664" spans="3:25" ht="15.75" customHeight="1" x14ac:dyDescent="0.25">
      <c r="C664" s="29"/>
      <c r="S664" s="21"/>
      <c r="T664" s="1"/>
      <c r="U664" s="1"/>
      <c r="V664" s="1"/>
      <c r="W664" s="1"/>
      <c r="X664" s="1"/>
      <c r="Y664" s="1"/>
    </row>
    <row r="665" spans="3:25" ht="15.75" customHeight="1" x14ac:dyDescent="0.25">
      <c r="C665" s="29"/>
      <c r="S665" s="21"/>
      <c r="T665" s="1"/>
      <c r="U665" s="1"/>
      <c r="V665" s="1"/>
      <c r="W665" s="1"/>
      <c r="X665" s="1"/>
      <c r="Y665" s="1"/>
    </row>
    <row r="666" spans="3:25" ht="15.75" customHeight="1" x14ac:dyDescent="0.25">
      <c r="C666" s="29"/>
      <c r="S666" s="21"/>
      <c r="T666" s="1"/>
      <c r="U666" s="1"/>
      <c r="V666" s="1"/>
      <c r="W666" s="1"/>
      <c r="X666" s="1"/>
      <c r="Y666" s="1"/>
    </row>
    <row r="667" spans="3:25" ht="15.75" customHeight="1" x14ac:dyDescent="0.25">
      <c r="C667" s="29"/>
      <c r="S667" s="21"/>
      <c r="T667" s="1"/>
      <c r="U667" s="1"/>
      <c r="V667" s="1"/>
      <c r="W667" s="1"/>
      <c r="X667" s="1"/>
      <c r="Y667" s="1"/>
    </row>
    <row r="668" spans="3:25" ht="15.75" customHeight="1" x14ac:dyDescent="0.25">
      <c r="C668" s="29"/>
      <c r="S668" s="21"/>
      <c r="T668" s="1"/>
      <c r="U668" s="1"/>
      <c r="V668" s="1"/>
      <c r="W668" s="1"/>
      <c r="X668" s="1"/>
      <c r="Y668" s="1"/>
    </row>
    <row r="669" spans="3:25" ht="15.75" customHeight="1" x14ac:dyDescent="0.25">
      <c r="C669" s="29"/>
      <c r="S669" s="21"/>
      <c r="T669" s="1"/>
      <c r="U669" s="1"/>
      <c r="V669" s="1"/>
      <c r="W669" s="1"/>
      <c r="X669" s="1"/>
      <c r="Y669" s="1"/>
    </row>
    <row r="670" spans="3:25" ht="15.75" customHeight="1" x14ac:dyDescent="0.25">
      <c r="C670" s="29"/>
      <c r="S670" s="21"/>
      <c r="T670" s="1"/>
      <c r="U670" s="1"/>
      <c r="V670" s="1"/>
      <c r="W670" s="1"/>
      <c r="X670" s="1"/>
      <c r="Y670" s="1"/>
    </row>
    <row r="671" spans="3:25" ht="15.75" customHeight="1" x14ac:dyDescent="0.25">
      <c r="C671" s="29"/>
      <c r="S671" s="21"/>
      <c r="T671" s="1"/>
      <c r="U671" s="1"/>
      <c r="V671" s="1"/>
      <c r="W671" s="1"/>
      <c r="X671" s="1"/>
      <c r="Y671" s="1"/>
    </row>
    <row r="672" spans="3:25" ht="15.75" customHeight="1" x14ac:dyDescent="0.25">
      <c r="C672" s="29"/>
      <c r="S672" s="21"/>
      <c r="T672" s="1"/>
      <c r="U672" s="1"/>
      <c r="V672" s="1"/>
      <c r="W672" s="1"/>
      <c r="X672" s="1"/>
      <c r="Y672" s="1"/>
    </row>
    <row r="673" spans="3:25" ht="15.75" customHeight="1" x14ac:dyDescent="0.25">
      <c r="C673" s="29"/>
      <c r="S673" s="21"/>
      <c r="T673" s="1"/>
      <c r="U673" s="1"/>
      <c r="V673" s="1"/>
      <c r="W673" s="1"/>
      <c r="X673" s="1"/>
      <c r="Y673" s="1"/>
    </row>
    <row r="674" spans="3:25" ht="15.75" customHeight="1" x14ac:dyDescent="0.25">
      <c r="C674" s="29"/>
      <c r="S674" s="21"/>
      <c r="T674" s="1"/>
      <c r="U674" s="1"/>
      <c r="V674" s="1"/>
      <c r="W674" s="1"/>
      <c r="X674" s="1"/>
      <c r="Y674" s="1"/>
    </row>
    <row r="675" spans="3:25" ht="15.75" customHeight="1" x14ac:dyDescent="0.25">
      <c r="C675" s="29"/>
      <c r="S675" s="21"/>
      <c r="T675" s="1"/>
      <c r="U675" s="1"/>
      <c r="V675" s="1"/>
      <c r="W675" s="1"/>
      <c r="X675" s="1"/>
      <c r="Y675" s="1"/>
    </row>
    <row r="676" spans="3:25" ht="15.75" customHeight="1" x14ac:dyDescent="0.25">
      <c r="C676" s="29"/>
      <c r="S676" s="21"/>
      <c r="T676" s="1"/>
      <c r="U676" s="1"/>
      <c r="V676" s="1"/>
      <c r="W676" s="1"/>
      <c r="X676" s="1"/>
      <c r="Y676" s="1"/>
    </row>
    <row r="677" spans="3:25" ht="15.75" customHeight="1" x14ac:dyDescent="0.25">
      <c r="C677" s="29"/>
      <c r="S677" s="21"/>
      <c r="T677" s="1"/>
      <c r="U677" s="1"/>
      <c r="V677" s="1"/>
      <c r="W677" s="1"/>
      <c r="X677" s="1"/>
      <c r="Y677" s="1"/>
    </row>
    <row r="678" spans="3:25" ht="15.75" customHeight="1" x14ac:dyDescent="0.25">
      <c r="C678" s="29"/>
      <c r="S678" s="21"/>
      <c r="T678" s="1"/>
      <c r="U678" s="1"/>
      <c r="V678" s="1"/>
      <c r="W678" s="1"/>
      <c r="X678" s="1"/>
      <c r="Y678" s="1"/>
    </row>
    <row r="679" spans="3:25" ht="15.75" customHeight="1" x14ac:dyDescent="0.25">
      <c r="C679" s="29"/>
      <c r="S679" s="21"/>
      <c r="T679" s="1"/>
      <c r="U679" s="1"/>
      <c r="V679" s="1"/>
      <c r="W679" s="1"/>
      <c r="X679" s="1"/>
      <c r="Y679" s="1"/>
    </row>
    <row r="680" spans="3:25" ht="15.75" customHeight="1" x14ac:dyDescent="0.25">
      <c r="C680" s="29"/>
      <c r="S680" s="21"/>
      <c r="T680" s="1"/>
      <c r="U680" s="1"/>
      <c r="V680" s="1"/>
      <c r="W680" s="1"/>
      <c r="X680" s="1"/>
      <c r="Y680" s="1"/>
    </row>
    <row r="681" spans="3:25" ht="15.75" customHeight="1" x14ac:dyDescent="0.25">
      <c r="C681" s="29"/>
      <c r="S681" s="21"/>
      <c r="T681" s="1"/>
      <c r="U681" s="1"/>
      <c r="V681" s="1"/>
      <c r="W681" s="1"/>
      <c r="X681" s="1"/>
      <c r="Y681" s="1"/>
    </row>
    <row r="682" spans="3:25" ht="15.75" customHeight="1" x14ac:dyDescent="0.25">
      <c r="C682" s="29"/>
      <c r="S682" s="21"/>
      <c r="T682" s="1"/>
      <c r="U682" s="1"/>
      <c r="V682" s="1"/>
      <c r="W682" s="1"/>
      <c r="X682" s="1"/>
      <c r="Y682" s="1"/>
    </row>
    <row r="683" spans="3:25" ht="15.75" customHeight="1" x14ac:dyDescent="0.25">
      <c r="C683" s="29"/>
      <c r="S683" s="21"/>
      <c r="T683" s="1"/>
      <c r="U683" s="1"/>
      <c r="V683" s="1"/>
      <c r="W683" s="1"/>
      <c r="X683" s="1"/>
      <c r="Y683" s="1"/>
    </row>
    <row r="684" spans="3:25" ht="15.75" customHeight="1" x14ac:dyDescent="0.25">
      <c r="C684" s="29"/>
      <c r="S684" s="21"/>
      <c r="T684" s="1"/>
      <c r="U684" s="1"/>
      <c r="V684" s="1"/>
      <c r="W684" s="1"/>
      <c r="X684" s="1"/>
      <c r="Y684" s="1"/>
    </row>
    <row r="685" spans="3:25" ht="15.75" customHeight="1" x14ac:dyDescent="0.25">
      <c r="C685" s="29"/>
      <c r="S685" s="21"/>
      <c r="T685" s="1"/>
      <c r="U685" s="1"/>
      <c r="V685" s="1"/>
      <c r="W685" s="1"/>
      <c r="X685" s="1"/>
      <c r="Y685" s="1"/>
    </row>
    <row r="686" spans="3:25" ht="15.75" customHeight="1" x14ac:dyDescent="0.25">
      <c r="C686" s="29"/>
      <c r="S686" s="21"/>
      <c r="T686" s="1"/>
      <c r="U686" s="1"/>
      <c r="V686" s="1"/>
      <c r="W686" s="1"/>
      <c r="X686" s="1"/>
      <c r="Y686" s="1"/>
    </row>
    <row r="687" spans="3:25" ht="15.75" customHeight="1" x14ac:dyDescent="0.25">
      <c r="C687" s="29"/>
      <c r="S687" s="21"/>
      <c r="T687" s="1"/>
      <c r="U687" s="1"/>
      <c r="V687" s="1"/>
      <c r="W687" s="1"/>
      <c r="X687" s="1"/>
      <c r="Y687" s="1"/>
    </row>
    <row r="688" spans="3:25" ht="15.75" customHeight="1" x14ac:dyDescent="0.25">
      <c r="C688" s="29"/>
      <c r="S688" s="21"/>
      <c r="T688" s="1"/>
      <c r="U688" s="1"/>
      <c r="V688" s="1"/>
      <c r="W688" s="1"/>
      <c r="X688" s="1"/>
      <c r="Y688" s="1"/>
    </row>
    <row r="689" spans="3:25" ht="15.75" customHeight="1" x14ac:dyDescent="0.25">
      <c r="C689" s="29"/>
      <c r="S689" s="21"/>
      <c r="T689" s="1"/>
      <c r="U689" s="1"/>
      <c r="V689" s="1"/>
      <c r="W689" s="1"/>
      <c r="X689" s="1"/>
      <c r="Y689" s="1"/>
    </row>
    <row r="690" spans="3:25" ht="15.75" customHeight="1" x14ac:dyDescent="0.25">
      <c r="C690" s="29"/>
      <c r="S690" s="21"/>
      <c r="T690" s="1"/>
      <c r="U690" s="1"/>
      <c r="V690" s="1"/>
      <c r="W690" s="1"/>
      <c r="X690" s="1"/>
      <c r="Y690" s="1"/>
    </row>
    <row r="691" spans="3:25" ht="15.75" customHeight="1" x14ac:dyDescent="0.25">
      <c r="C691" s="29"/>
      <c r="S691" s="21"/>
      <c r="T691" s="1"/>
      <c r="U691" s="1"/>
      <c r="V691" s="1"/>
      <c r="W691" s="1"/>
      <c r="X691" s="1"/>
      <c r="Y691" s="1"/>
    </row>
    <row r="692" spans="3:25" ht="15.75" customHeight="1" x14ac:dyDescent="0.25">
      <c r="C692" s="29"/>
      <c r="S692" s="21"/>
      <c r="T692" s="1"/>
      <c r="U692" s="1"/>
      <c r="V692" s="1"/>
      <c r="W692" s="1"/>
      <c r="X692" s="1"/>
      <c r="Y692" s="1"/>
    </row>
    <row r="693" spans="3:25" ht="15.75" customHeight="1" x14ac:dyDescent="0.25">
      <c r="C693" s="29"/>
      <c r="S693" s="21"/>
      <c r="T693" s="1"/>
      <c r="U693" s="1"/>
      <c r="V693" s="1"/>
      <c r="W693" s="1"/>
      <c r="X693" s="1"/>
      <c r="Y693" s="1"/>
    </row>
    <row r="694" spans="3:25" ht="15.75" customHeight="1" x14ac:dyDescent="0.25">
      <c r="C694" s="29"/>
      <c r="S694" s="21"/>
      <c r="T694" s="1"/>
      <c r="U694" s="1"/>
      <c r="V694" s="1"/>
      <c r="W694" s="1"/>
      <c r="X694" s="1"/>
      <c r="Y694" s="1"/>
    </row>
    <row r="695" spans="3:25" ht="15.75" customHeight="1" x14ac:dyDescent="0.25">
      <c r="C695" s="29"/>
      <c r="S695" s="21"/>
      <c r="T695" s="1"/>
      <c r="U695" s="1"/>
      <c r="V695" s="1"/>
      <c r="W695" s="1"/>
      <c r="X695" s="1"/>
      <c r="Y695" s="1"/>
    </row>
    <row r="696" spans="3:25" ht="15.75" customHeight="1" x14ac:dyDescent="0.25">
      <c r="C696" s="29"/>
      <c r="S696" s="21"/>
      <c r="T696" s="1"/>
      <c r="U696" s="1"/>
      <c r="V696" s="1"/>
      <c r="W696" s="1"/>
      <c r="X696" s="1"/>
      <c r="Y696" s="1"/>
    </row>
    <row r="697" spans="3:25" ht="15.75" customHeight="1" x14ac:dyDescent="0.25">
      <c r="C697" s="29"/>
      <c r="S697" s="21"/>
      <c r="T697" s="1"/>
      <c r="U697" s="1"/>
      <c r="V697" s="1"/>
      <c r="W697" s="1"/>
      <c r="X697" s="1"/>
      <c r="Y697" s="1"/>
    </row>
    <row r="698" spans="3:25" ht="15.75" customHeight="1" x14ac:dyDescent="0.25">
      <c r="C698" s="29"/>
      <c r="S698" s="21"/>
      <c r="T698" s="1"/>
      <c r="U698" s="1"/>
      <c r="V698" s="1"/>
      <c r="W698" s="1"/>
      <c r="X698" s="1"/>
      <c r="Y698" s="1"/>
    </row>
    <row r="699" spans="3:25" ht="15.75" customHeight="1" x14ac:dyDescent="0.25">
      <c r="C699" s="29"/>
      <c r="S699" s="21"/>
      <c r="T699" s="1"/>
      <c r="U699" s="1"/>
      <c r="V699" s="1"/>
      <c r="W699" s="1"/>
      <c r="X699" s="1"/>
      <c r="Y699" s="1"/>
    </row>
    <row r="700" spans="3:25" ht="15.75" customHeight="1" x14ac:dyDescent="0.25">
      <c r="C700" s="29"/>
      <c r="S700" s="21"/>
      <c r="T700" s="1"/>
      <c r="U700" s="1"/>
      <c r="V700" s="1"/>
      <c r="W700" s="1"/>
      <c r="X700" s="1"/>
      <c r="Y700" s="1"/>
    </row>
    <row r="701" spans="3:25" ht="15.75" customHeight="1" x14ac:dyDescent="0.25">
      <c r="C701" s="29"/>
      <c r="S701" s="21"/>
      <c r="T701" s="1"/>
      <c r="U701" s="1"/>
      <c r="V701" s="1"/>
      <c r="W701" s="1"/>
      <c r="X701" s="1"/>
      <c r="Y701" s="1"/>
    </row>
    <row r="702" spans="3:25" ht="15.75" customHeight="1" x14ac:dyDescent="0.25">
      <c r="C702" s="29"/>
      <c r="S702" s="21"/>
      <c r="T702" s="1"/>
      <c r="U702" s="1"/>
      <c r="V702" s="1"/>
      <c r="W702" s="1"/>
      <c r="X702" s="1"/>
      <c r="Y702" s="1"/>
    </row>
    <row r="703" spans="3:25" ht="15.75" customHeight="1" x14ac:dyDescent="0.25">
      <c r="C703" s="29"/>
      <c r="S703" s="21"/>
      <c r="T703" s="1"/>
      <c r="U703" s="1"/>
      <c r="V703" s="1"/>
      <c r="W703" s="1"/>
      <c r="X703" s="1"/>
      <c r="Y703" s="1"/>
    </row>
    <row r="704" spans="3:25" ht="15.75" customHeight="1" x14ac:dyDescent="0.25">
      <c r="C704" s="29"/>
      <c r="S704" s="21"/>
      <c r="T704" s="1"/>
      <c r="U704" s="1"/>
      <c r="V704" s="1"/>
      <c r="W704" s="1"/>
      <c r="X704" s="1"/>
      <c r="Y704" s="1"/>
    </row>
    <row r="705" spans="3:25" ht="15.75" customHeight="1" x14ac:dyDescent="0.25">
      <c r="C705" s="29"/>
      <c r="S705" s="21"/>
      <c r="T705" s="1"/>
      <c r="U705" s="1"/>
      <c r="V705" s="1"/>
      <c r="W705" s="1"/>
      <c r="X705" s="1"/>
      <c r="Y705" s="1"/>
    </row>
    <row r="706" spans="3:25" ht="15.75" customHeight="1" x14ac:dyDescent="0.25">
      <c r="C706" s="29"/>
      <c r="S706" s="21"/>
      <c r="T706" s="1"/>
      <c r="U706" s="1"/>
      <c r="V706" s="1"/>
      <c r="W706" s="1"/>
      <c r="X706" s="1"/>
      <c r="Y706" s="1"/>
    </row>
    <row r="707" spans="3:25" ht="15.75" customHeight="1" x14ac:dyDescent="0.25">
      <c r="C707" s="29"/>
      <c r="S707" s="21"/>
      <c r="T707" s="1"/>
      <c r="U707" s="1"/>
      <c r="V707" s="1"/>
      <c r="W707" s="1"/>
      <c r="X707" s="1"/>
      <c r="Y707" s="1"/>
    </row>
    <row r="708" spans="3:25" ht="15.75" customHeight="1" x14ac:dyDescent="0.25">
      <c r="C708" s="29"/>
      <c r="S708" s="21"/>
      <c r="T708" s="1"/>
      <c r="U708" s="1"/>
      <c r="V708" s="1"/>
      <c r="W708" s="1"/>
      <c r="X708" s="1"/>
      <c r="Y708" s="1"/>
    </row>
    <row r="709" spans="3:25" ht="15.75" customHeight="1" x14ac:dyDescent="0.25">
      <c r="C709" s="29"/>
      <c r="S709" s="21"/>
      <c r="T709" s="1"/>
      <c r="U709" s="1"/>
      <c r="V709" s="1"/>
      <c r="W709" s="1"/>
      <c r="X709" s="1"/>
      <c r="Y709" s="1"/>
    </row>
    <row r="710" spans="3:25" ht="15.75" customHeight="1" x14ac:dyDescent="0.25">
      <c r="C710" s="29"/>
      <c r="S710" s="21"/>
      <c r="T710" s="1"/>
      <c r="U710" s="1"/>
      <c r="V710" s="1"/>
      <c r="W710" s="1"/>
      <c r="X710" s="1"/>
      <c r="Y710" s="1"/>
    </row>
    <row r="711" spans="3:25" ht="15.75" customHeight="1" x14ac:dyDescent="0.25">
      <c r="C711" s="29"/>
      <c r="S711" s="21"/>
      <c r="T711" s="1"/>
      <c r="U711" s="1"/>
      <c r="V711" s="1"/>
      <c r="W711" s="1"/>
      <c r="X711" s="1"/>
      <c r="Y711" s="1"/>
    </row>
    <row r="712" spans="3:25" ht="15.75" customHeight="1" x14ac:dyDescent="0.25">
      <c r="C712" s="29"/>
      <c r="S712" s="21"/>
      <c r="T712" s="1"/>
      <c r="U712" s="1"/>
      <c r="V712" s="1"/>
      <c r="W712" s="1"/>
      <c r="X712" s="1"/>
      <c r="Y712" s="1"/>
    </row>
    <row r="713" spans="3:25" ht="15.75" customHeight="1" x14ac:dyDescent="0.25">
      <c r="C713" s="29"/>
      <c r="S713" s="21"/>
      <c r="T713" s="1"/>
      <c r="U713" s="1"/>
      <c r="V713" s="1"/>
      <c r="W713" s="1"/>
      <c r="X713" s="1"/>
      <c r="Y713" s="1"/>
    </row>
    <row r="714" spans="3:25" ht="15.75" customHeight="1" x14ac:dyDescent="0.25">
      <c r="C714" s="29"/>
      <c r="S714" s="21"/>
      <c r="T714" s="1"/>
      <c r="U714" s="1"/>
      <c r="V714" s="1"/>
      <c r="W714" s="1"/>
      <c r="X714" s="1"/>
      <c r="Y714" s="1"/>
    </row>
    <row r="715" spans="3:25" ht="15.75" customHeight="1" x14ac:dyDescent="0.25">
      <c r="C715" s="29"/>
      <c r="S715" s="21"/>
      <c r="T715" s="1"/>
      <c r="U715" s="1"/>
      <c r="V715" s="1"/>
      <c r="W715" s="1"/>
      <c r="X715" s="1"/>
      <c r="Y715" s="1"/>
    </row>
    <row r="716" spans="3:25" ht="15.75" customHeight="1" x14ac:dyDescent="0.25">
      <c r="C716" s="29"/>
      <c r="S716" s="21"/>
      <c r="T716" s="1"/>
      <c r="U716" s="1"/>
      <c r="V716" s="1"/>
      <c r="W716" s="1"/>
      <c r="X716" s="1"/>
      <c r="Y716" s="1"/>
    </row>
    <row r="717" spans="3:25" ht="15.75" customHeight="1" x14ac:dyDescent="0.25">
      <c r="C717" s="29"/>
      <c r="S717" s="21"/>
      <c r="T717" s="1"/>
      <c r="U717" s="1"/>
      <c r="V717" s="1"/>
      <c r="W717" s="1"/>
      <c r="X717" s="1"/>
      <c r="Y717" s="1"/>
    </row>
    <row r="718" spans="3:25" ht="15.75" customHeight="1" x14ac:dyDescent="0.25">
      <c r="C718" s="29"/>
      <c r="S718" s="21"/>
      <c r="T718" s="1"/>
      <c r="U718" s="1"/>
      <c r="V718" s="1"/>
      <c r="W718" s="1"/>
      <c r="X718" s="1"/>
      <c r="Y718" s="1"/>
    </row>
    <row r="719" spans="3:25" ht="15.75" customHeight="1" x14ac:dyDescent="0.25">
      <c r="C719" s="29"/>
      <c r="S719" s="21"/>
      <c r="T719" s="1"/>
      <c r="U719" s="1"/>
      <c r="V719" s="1"/>
      <c r="W719" s="1"/>
      <c r="X719" s="1"/>
      <c r="Y719" s="1"/>
    </row>
    <row r="720" spans="3:25" ht="15.75" customHeight="1" x14ac:dyDescent="0.25">
      <c r="C720" s="29"/>
      <c r="S720" s="21"/>
      <c r="T720" s="1"/>
      <c r="U720" s="1"/>
      <c r="V720" s="1"/>
      <c r="W720" s="1"/>
      <c r="X720" s="1"/>
      <c r="Y720" s="1"/>
    </row>
    <row r="721" spans="3:25" ht="15.75" customHeight="1" x14ac:dyDescent="0.25">
      <c r="C721" s="29"/>
      <c r="S721" s="21"/>
      <c r="T721" s="1"/>
      <c r="U721" s="1"/>
      <c r="V721" s="1"/>
      <c r="W721" s="1"/>
      <c r="X721" s="1"/>
      <c r="Y721" s="1"/>
    </row>
    <row r="722" spans="3:25" ht="15.75" customHeight="1" x14ac:dyDescent="0.25">
      <c r="C722" s="29"/>
      <c r="S722" s="21"/>
      <c r="T722" s="1"/>
      <c r="U722" s="1"/>
      <c r="V722" s="1"/>
      <c r="W722" s="1"/>
      <c r="X722" s="1"/>
      <c r="Y722" s="1"/>
    </row>
    <row r="723" spans="3:25" ht="15.75" customHeight="1" x14ac:dyDescent="0.25">
      <c r="C723" s="29"/>
      <c r="S723" s="21"/>
      <c r="T723" s="1"/>
      <c r="U723" s="1"/>
      <c r="V723" s="1"/>
      <c r="W723" s="1"/>
      <c r="X723" s="1"/>
      <c r="Y723" s="1"/>
    </row>
    <row r="724" spans="3:25" ht="15.75" customHeight="1" x14ac:dyDescent="0.25">
      <c r="C724" s="29"/>
      <c r="S724" s="21"/>
      <c r="T724" s="1"/>
      <c r="U724" s="1"/>
      <c r="V724" s="1"/>
      <c r="W724" s="1"/>
      <c r="X724" s="1"/>
      <c r="Y724" s="1"/>
    </row>
    <row r="725" spans="3:25" ht="15.75" customHeight="1" x14ac:dyDescent="0.25">
      <c r="C725" s="29"/>
      <c r="S725" s="21"/>
      <c r="T725" s="1"/>
      <c r="U725" s="1"/>
      <c r="V725" s="1"/>
      <c r="W725" s="1"/>
      <c r="X725" s="1"/>
      <c r="Y725" s="1"/>
    </row>
    <row r="726" spans="3:25" ht="15.75" customHeight="1" x14ac:dyDescent="0.25">
      <c r="C726" s="29"/>
      <c r="S726" s="21"/>
      <c r="T726" s="1"/>
      <c r="U726" s="1"/>
      <c r="V726" s="1"/>
      <c r="W726" s="1"/>
      <c r="X726" s="1"/>
      <c r="Y726" s="1"/>
    </row>
    <row r="727" spans="3:25" ht="15.75" customHeight="1" x14ac:dyDescent="0.25">
      <c r="C727" s="29"/>
      <c r="S727" s="21"/>
      <c r="T727" s="1"/>
      <c r="U727" s="1"/>
      <c r="V727" s="1"/>
      <c r="W727" s="1"/>
      <c r="X727" s="1"/>
      <c r="Y727" s="1"/>
    </row>
    <row r="728" spans="3:25" ht="15.75" customHeight="1" x14ac:dyDescent="0.25">
      <c r="C728" s="29"/>
      <c r="S728" s="21"/>
      <c r="T728" s="1"/>
      <c r="U728" s="1"/>
      <c r="V728" s="1"/>
      <c r="W728" s="1"/>
      <c r="X728" s="1"/>
      <c r="Y728" s="1"/>
    </row>
    <row r="729" spans="3:25" ht="15.75" customHeight="1" x14ac:dyDescent="0.25">
      <c r="C729" s="29"/>
      <c r="S729" s="21"/>
      <c r="T729" s="1"/>
      <c r="U729" s="1"/>
      <c r="V729" s="1"/>
      <c r="W729" s="1"/>
      <c r="X729" s="1"/>
      <c r="Y729" s="1"/>
    </row>
    <row r="730" spans="3:25" ht="15.75" customHeight="1" x14ac:dyDescent="0.25">
      <c r="C730" s="29"/>
      <c r="S730" s="21"/>
      <c r="T730" s="1"/>
      <c r="U730" s="1"/>
      <c r="V730" s="1"/>
      <c r="W730" s="1"/>
      <c r="X730" s="1"/>
      <c r="Y730" s="1"/>
    </row>
    <row r="731" spans="3:25" ht="15.75" customHeight="1" x14ac:dyDescent="0.25">
      <c r="C731" s="29"/>
      <c r="S731" s="21"/>
      <c r="T731" s="1"/>
      <c r="U731" s="1"/>
      <c r="V731" s="1"/>
      <c r="W731" s="1"/>
      <c r="X731" s="1"/>
      <c r="Y731" s="1"/>
    </row>
    <row r="732" spans="3:25" ht="15.75" customHeight="1" x14ac:dyDescent="0.25">
      <c r="C732" s="29"/>
      <c r="S732" s="21"/>
      <c r="T732" s="1"/>
      <c r="U732" s="1"/>
      <c r="V732" s="1"/>
      <c r="W732" s="1"/>
      <c r="X732" s="1"/>
      <c r="Y732" s="1"/>
    </row>
    <row r="733" spans="3:25" ht="15.75" customHeight="1" x14ac:dyDescent="0.25">
      <c r="C733" s="29"/>
      <c r="S733" s="21"/>
      <c r="T733" s="1"/>
      <c r="U733" s="1"/>
      <c r="V733" s="1"/>
      <c r="W733" s="1"/>
      <c r="X733" s="1"/>
      <c r="Y733" s="1"/>
    </row>
    <row r="734" spans="3:25" ht="15.75" customHeight="1" x14ac:dyDescent="0.25">
      <c r="C734" s="29"/>
      <c r="S734" s="21"/>
      <c r="T734" s="1"/>
      <c r="U734" s="1"/>
      <c r="V734" s="1"/>
      <c r="W734" s="1"/>
      <c r="X734" s="1"/>
      <c r="Y734" s="1"/>
    </row>
    <row r="735" spans="3:25" ht="15.75" customHeight="1" x14ac:dyDescent="0.25">
      <c r="C735" s="29"/>
      <c r="S735" s="21"/>
      <c r="T735" s="1"/>
      <c r="U735" s="1"/>
      <c r="V735" s="1"/>
      <c r="W735" s="1"/>
      <c r="X735" s="1"/>
      <c r="Y735" s="1"/>
    </row>
    <row r="736" spans="3:25" ht="15.75" customHeight="1" x14ac:dyDescent="0.25">
      <c r="C736" s="29"/>
      <c r="S736" s="21"/>
      <c r="T736" s="1"/>
      <c r="U736" s="1"/>
      <c r="V736" s="1"/>
      <c r="W736" s="1"/>
      <c r="X736" s="1"/>
      <c r="Y736" s="1"/>
    </row>
    <row r="737" spans="3:25" ht="15.75" customHeight="1" x14ac:dyDescent="0.25">
      <c r="C737" s="29"/>
      <c r="S737" s="21"/>
      <c r="T737" s="1"/>
      <c r="U737" s="1"/>
      <c r="V737" s="1"/>
      <c r="W737" s="1"/>
      <c r="X737" s="1"/>
      <c r="Y737" s="1"/>
    </row>
    <row r="738" spans="3:25" ht="15.75" customHeight="1" x14ac:dyDescent="0.25">
      <c r="C738" s="29"/>
      <c r="S738" s="21"/>
      <c r="T738" s="1"/>
      <c r="U738" s="1"/>
      <c r="V738" s="1"/>
      <c r="W738" s="1"/>
      <c r="X738" s="1"/>
      <c r="Y738" s="1"/>
    </row>
    <row r="739" spans="3:25" ht="15.75" customHeight="1" x14ac:dyDescent="0.25">
      <c r="C739" s="29"/>
      <c r="S739" s="21"/>
      <c r="T739" s="1"/>
      <c r="U739" s="1"/>
      <c r="V739" s="1"/>
      <c r="W739" s="1"/>
      <c r="X739" s="1"/>
      <c r="Y739" s="1"/>
    </row>
    <row r="740" spans="3:25" ht="15.75" customHeight="1" x14ac:dyDescent="0.25">
      <c r="C740" s="29"/>
      <c r="S740" s="21"/>
      <c r="T740" s="1"/>
      <c r="U740" s="1"/>
      <c r="V740" s="1"/>
      <c r="W740" s="1"/>
      <c r="X740" s="1"/>
      <c r="Y740" s="1"/>
    </row>
    <row r="741" spans="3:25" ht="15.75" customHeight="1" x14ac:dyDescent="0.25">
      <c r="C741" s="29"/>
      <c r="S741" s="21"/>
      <c r="T741" s="1"/>
      <c r="U741" s="1"/>
      <c r="V741" s="1"/>
      <c r="W741" s="1"/>
      <c r="X741" s="1"/>
      <c r="Y741" s="1"/>
    </row>
    <row r="742" spans="3:25" ht="15.75" customHeight="1" x14ac:dyDescent="0.25">
      <c r="C742" s="29"/>
      <c r="S742" s="21"/>
      <c r="T742" s="1"/>
      <c r="U742" s="1"/>
      <c r="V742" s="1"/>
      <c r="W742" s="1"/>
      <c r="X742" s="1"/>
      <c r="Y742" s="1"/>
    </row>
    <row r="743" spans="3:25" ht="15.75" customHeight="1" x14ac:dyDescent="0.25">
      <c r="C743" s="29"/>
      <c r="S743" s="21"/>
      <c r="T743" s="1"/>
      <c r="U743" s="1"/>
      <c r="V743" s="1"/>
      <c r="W743" s="1"/>
      <c r="X743" s="1"/>
      <c r="Y743" s="1"/>
    </row>
    <row r="744" spans="3:25" ht="15.75" customHeight="1" x14ac:dyDescent="0.25">
      <c r="C744" s="29"/>
      <c r="S744" s="21"/>
      <c r="T744" s="1"/>
      <c r="U744" s="1"/>
      <c r="V744" s="1"/>
      <c r="W744" s="1"/>
      <c r="X744" s="1"/>
      <c r="Y744" s="1"/>
    </row>
    <row r="745" spans="3:25" ht="15.75" customHeight="1" x14ac:dyDescent="0.25">
      <c r="C745" s="29"/>
      <c r="S745" s="21"/>
      <c r="T745" s="1"/>
      <c r="U745" s="1"/>
      <c r="V745" s="1"/>
      <c r="W745" s="1"/>
      <c r="X745" s="1"/>
      <c r="Y745" s="1"/>
    </row>
    <row r="746" spans="3:25" ht="15.75" customHeight="1" x14ac:dyDescent="0.25">
      <c r="C746" s="29"/>
      <c r="S746" s="21"/>
      <c r="T746" s="1"/>
      <c r="U746" s="1"/>
      <c r="V746" s="1"/>
      <c r="W746" s="1"/>
      <c r="X746" s="1"/>
      <c r="Y746" s="1"/>
    </row>
    <row r="747" spans="3:25" ht="15.75" customHeight="1" x14ac:dyDescent="0.25">
      <c r="C747" s="29"/>
      <c r="S747" s="21"/>
      <c r="T747" s="1"/>
      <c r="U747" s="1"/>
      <c r="V747" s="1"/>
      <c r="W747" s="1"/>
      <c r="X747" s="1"/>
      <c r="Y747" s="1"/>
    </row>
    <row r="748" spans="3:25" ht="15.75" customHeight="1" x14ac:dyDescent="0.25">
      <c r="C748" s="29"/>
      <c r="S748" s="21"/>
      <c r="T748" s="1"/>
      <c r="U748" s="1"/>
      <c r="V748" s="1"/>
      <c r="W748" s="1"/>
      <c r="X748" s="1"/>
      <c r="Y748" s="1"/>
    </row>
    <row r="749" spans="3:25" ht="15.75" customHeight="1" x14ac:dyDescent="0.25">
      <c r="C749" s="29"/>
      <c r="S749" s="21"/>
      <c r="T749" s="1"/>
      <c r="U749" s="1"/>
      <c r="V749" s="1"/>
      <c r="W749" s="1"/>
      <c r="X749" s="1"/>
      <c r="Y749" s="1"/>
    </row>
    <row r="750" spans="3:25" ht="15.75" customHeight="1" x14ac:dyDescent="0.25">
      <c r="C750" s="29"/>
      <c r="S750" s="21"/>
      <c r="T750" s="1"/>
      <c r="U750" s="1"/>
      <c r="V750" s="1"/>
      <c r="W750" s="1"/>
      <c r="X750" s="1"/>
      <c r="Y750" s="1"/>
    </row>
    <row r="751" spans="3:25" ht="15.75" customHeight="1" x14ac:dyDescent="0.25">
      <c r="C751" s="29"/>
      <c r="S751" s="21"/>
      <c r="T751" s="1"/>
      <c r="U751" s="1"/>
      <c r="V751" s="1"/>
      <c r="W751" s="1"/>
      <c r="X751" s="1"/>
      <c r="Y751" s="1"/>
    </row>
    <row r="752" spans="3:25" ht="15.75" customHeight="1" x14ac:dyDescent="0.25">
      <c r="C752" s="29"/>
      <c r="S752" s="21"/>
      <c r="T752" s="1"/>
      <c r="U752" s="1"/>
      <c r="V752" s="1"/>
      <c r="W752" s="1"/>
      <c r="X752" s="1"/>
      <c r="Y752" s="1"/>
    </row>
    <row r="753" spans="3:25" ht="15.75" customHeight="1" x14ac:dyDescent="0.25">
      <c r="C753" s="29"/>
      <c r="S753" s="21"/>
      <c r="T753" s="1"/>
      <c r="U753" s="1"/>
      <c r="V753" s="1"/>
      <c r="W753" s="1"/>
      <c r="X753" s="1"/>
      <c r="Y753" s="1"/>
    </row>
    <row r="754" spans="3:25" ht="15.75" customHeight="1" x14ac:dyDescent="0.25">
      <c r="C754" s="29"/>
      <c r="S754" s="21"/>
      <c r="T754" s="1"/>
      <c r="U754" s="1"/>
      <c r="V754" s="1"/>
      <c r="W754" s="1"/>
      <c r="X754" s="1"/>
      <c r="Y754" s="1"/>
    </row>
    <row r="755" spans="3:25" ht="15.75" customHeight="1" x14ac:dyDescent="0.25">
      <c r="C755" s="29"/>
      <c r="S755" s="21"/>
      <c r="T755" s="1"/>
      <c r="U755" s="1"/>
      <c r="V755" s="1"/>
      <c r="W755" s="1"/>
      <c r="X755" s="1"/>
      <c r="Y755" s="1"/>
    </row>
    <row r="756" spans="3:25" ht="15.75" customHeight="1" x14ac:dyDescent="0.25">
      <c r="C756" s="29"/>
      <c r="S756" s="21"/>
      <c r="T756" s="1"/>
      <c r="U756" s="1"/>
      <c r="V756" s="1"/>
      <c r="W756" s="1"/>
      <c r="X756" s="1"/>
      <c r="Y756" s="1"/>
    </row>
    <row r="757" spans="3:25" ht="15.75" customHeight="1" x14ac:dyDescent="0.25">
      <c r="C757" s="29"/>
      <c r="S757" s="21"/>
      <c r="T757" s="1"/>
      <c r="U757" s="1"/>
      <c r="V757" s="1"/>
      <c r="W757" s="1"/>
      <c r="X757" s="1"/>
      <c r="Y757" s="1"/>
    </row>
    <row r="758" spans="3:25" ht="15.75" customHeight="1" x14ac:dyDescent="0.25">
      <c r="C758" s="29"/>
      <c r="S758" s="21"/>
      <c r="T758" s="1"/>
      <c r="U758" s="1"/>
      <c r="V758" s="1"/>
      <c r="W758" s="1"/>
      <c r="X758" s="1"/>
      <c r="Y758" s="1"/>
    </row>
    <row r="759" spans="3:25" ht="15.75" customHeight="1" x14ac:dyDescent="0.25">
      <c r="C759" s="29"/>
      <c r="S759" s="21"/>
      <c r="T759" s="1"/>
      <c r="U759" s="1"/>
      <c r="V759" s="1"/>
      <c r="W759" s="1"/>
      <c r="X759" s="1"/>
      <c r="Y759" s="1"/>
    </row>
    <row r="760" spans="3:25" ht="15.75" customHeight="1" x14ac:dyDescent="0.25">
      <c r="C760" s="29"/>
      <c r="S760" s="21"/>
      <c r="T760" s="1"/>
      <c r="U760" s="1"/>
      <c r="V760" s="1"/>
      <c r="W760" s="1"/>
      <c r="X760" s="1"/>
      <c r="Y760" s="1"/>
    </row>
    <row r="761" spans="3:25" ht="15.75" customHeight="1" x14ac:dyDescent="0.25">
      <c r="C761" s="29"/>
      <c r="S761" s="21"/>
      <c r="T761" s="1"/>
      <c r="U761" s="1"/>
      <c r="V761" s="1"/>
      <c r="W761" s="1"/>
      <c r="X761" s="1"/>
      <c r="Y761" s="1"/>
    </row>
    <row r="762" spans="3:25" ht="15.75" customHeight="1" x14ac:dyDescent="0.25">
      <c r="C762" s="29"/>
      <c r="S762" s="21"/>
      <c r="T762" s="1"/>
      <c r="U762" s="1"/>
      <c r="V762" s="1"/>
      <c r="W762" s="1"/>
      <c r="X762" s="1"/>
      <c r="Y762" s="1"/>
    </row>
    <row r="763" spans="3:25" ht="15.75" customHeight="1" x14ac:dyDescent="0.25">
      <c r="C763" s="29"/>
      <c r="S763" s="21"/>
      <c r="T763" s="1"/>
      <c r="U763" s="1"/>
      <c r="V763" s="1"/>
      <c r="W763" s="1"/>
      <c r="X763" s="1"/>
      <c r="Y763" s="1"/>
    </row>
    <row r="764" spans="3:25" ht="15.75" customHeight="1" x14ac:dyDescent="0.25">
      <c r="C764" s="29"/>
      <c r="S764" s="21"/>
      <c r="T764" s="1"/>
      <c r="U764" s="1"/>
      <c r="V764" s="1"/>
      <c r="W764" s="1"/>
      <c r="X764" s="1"/>
      <c r="Y764" s="1"/>
    </row>
    <row r="765" spans="3:25" ht="15.75" customHeight="1" x14ac:dyDescent="0.25">
      <c r="C765" s="29"/>
      <c r="S765" s="21"/>
      <c r="T765" s="1"/>
      <c r="U765" s="1"/>
      <c r="V765" s="1"/>
      <c r="W765" s="1"/>
      <c r="X765" s="1"/>
      <c r="Y765" s="1"/>
    </row>
    <row r="766" spans="3:25" ht="15.75" customHeight="1" x14ac:dyDescent="0.25">
      <c r="C766" s="29"/>
      <c r="S766" s="21"/>
      <c r="T766" s="1"/>
      <c r="U766" s="1"/>
      <c r="V766" s="1"/>
      <c r="W766" s="1"/>
      <c r="X766" s="1"/>
      <c r="Y766" s="1"/>
    </row>
    <row r="767" spans="3:25" ht="15.75" customHeight="1" x14ac:dyDescent="0.25">
      <c r="C767" s="29"/>
      <c r="S767" s="21"/>
      <c r="T767" s="1"/>
      <c r="U767" s="1"/>
      <c r="V767" s="1"/>
      <c r="W767" s="1"/>
      <c r="X767" s="1"/>
      <c r="Y767" s="1"/>
    </row>
    <row r="768" spans="3:25" ht="15.75" customHeight="1" x14ac:dyDescent="0.25">
      <c r="C768" s="29"/>
      <c r="S768" s="21"/>
      <c r="T768" s="1"/>
      <c r="U768" s="1"/>
      <c r="V768" s="1"/>
      <c r="W768" s="1"/>
      <c r="X768" s="1"/>
      <c r="Y768" s="1"/>
    </row>
    <row r="769" spans="3:25" ht="15.75" customHeight="1" x14ac:dyDescent="0.25">
      <c r="C769" s="29"/>
      <c r="S769" s="21"/>
      <c r="T769" s="1"/>
      <c r="U769" s="1"/>
      <c r="V769" s="1"/>
      <c r="W769" s="1"/>
      <c r="X769" s="1"/>
      <c r="Y769" s="1"/>
    </row>
    <row r="770" spans="3:25" ht="15.75" customHeight="1" x14ac:dyDescent="0.25">
      <c r="C770" s="29"/>
      <c r="S770" s="21"/>
      <c r="T770" s="1"/>
      <c r="U770" s="1"/>
      <c r="V770" s="1"/>
      <c r="W770" s="1"/>
      <c r="X770" s="1"/>
      <c r="Y770" s="1"/>
    </row>
    <row r="771" spans="3:25" ht="15.75" customHeight="1" x14ac:dyDescent="0.25">
      <c r="C771" s="29"/>
      <c r="S771" s="21"/>
      <c r="T771" s="1"/>
      <c r="U771" s="1"/>
      <c r="V771" s="1"/>
      <c r="W771" s="1"/>
      <c r="X771" s="1"/>
      <c r="Y771" s="1"/>
    </row>
    <row r="772" spans="3:25" ht="15.75" customHeight="1" x14ac:dyDescent="0.25">
      <c r="C772" s="29"/>
      <c r="S772" s="21"/>
      <c r="T772" s="1"/>
      <c r="U772" s="1"/>
      <c r="V772" s="1"/>
      <c r="W772" s="1"/>
      <c r="X772" s="1"/>
      <c r="Y772" s="1"/>
    </row>
    <row r="773" spans="3:25" ht="15.75" customHeight="1" x14ac:dyDescent="0.25">
      <c r="C773" s="29"/>
      <c r="S773" s="21"/>
      <c r="T773" s="1"/>
      <c r="U773" s="1"/>
      <c r="V773" s="1"/>
      <c r="W773" s="1"/>
      <c r="X773" s="1"/>
      <c r="Y773" s="1"/>
    </row>
    <row r="774" spans="3:25" ht="15.75" customHeight="1" x14ac:dyDescent="0.25">
      <c r="C774" s="29"/>
      <c r="S774" s="21"/>
      <c r="T774" s="1"/>
      <c r="U774" s="1"/>
      <c r="V774" s="1"/>
      <c r="W774" s="1"/>
      <c r="X774" s="1"/>
      <c r="Y774" s="1"/>
    </row>
    <row r="775" spans="3:25" ht="15.75" customHeight="1" x14ac:dyDescent="0.25">
      <c r="C775" s="29"/>
      <c r="S775" s="21"/>
      <c r="T775" s="1"/>
      <c r="U775" s="1"/>
      <c r="V775" s="1"/>
      <c r="W775" s="1"/>
      <c r="X775" s="1"/>
      <c r="Y775" s="1"/>
    </row>
    <row r="776" spans="3:25" ht="15.75" customHeight="1" x14ac:dyDescent="0.25">
      <c r="C776" s="29"/>
      <c r="S776" s="21"/>
      <c r="T776" s="1"/>
      <c r="U776" s="1"/>
      <c r="V776" s="1"/>
      <c r="W776" s="1"/>
      <c r="X776" s="1"/>
      <c r="Y776" s="1"/>
    </row>
    <row r="777" spans="3:25" ht="15.75" customHeight="1" x14ac:dyDescent="0.25">
      <c r="C777" s="29"/>
      <c r="S777" s="21"/>
      <c r="T777" s="1"/>
      <c r="U777" s="1"/>
      <c r="V777" s="1"/>
      <c r="W777" s="1"/>
      <c r="X777" s="1"/>
      <c r="Y777" s="1"/>
    </row>
    <row r="778" spans="3:25" ht="15.75" customHeight="1" x14ac:dyDescent="0.25">
      <c r="C778" s="29"/>
      <c r="S778" s="21"/>
      <c r="T778" s="1"/>
      <c r="U778" s="1"/>
      <c r="V778" s="1"/>
      <c r="W778" s="1"/>
      <c r="X778" s="1"/>
      <c r="Y778" s="1"/>
    </row>
    <row r="779" spans="3:25" ht="15.75" customHeight="1" x14ac:dyDescent="0.25">
      <c r="C779" s="29"/>
      <c r="S779" s="21"/>
      <c r="T779" s="1"/>
      <c r="U779" s="1"/>
      <c r="V779" s="1"/>
      <c r="W779" s="1"/>
      <c r="X779" s="1"/>
      <c r="Y779" s="1"/>
    </row>
    <row r="780" spans="3:25" ht="15.75" customHeight="1" x14ac:dyDescent="0.25">
      <c r="C780" s="29"/>
      <c r="S780" s="21"/>
      <c r="T780" s="1"/>
      <c r="U780" s="1"/>
      <c r="V780" s="1"/>
      <c r="W780" s="1"/>
      <c r="X780" s="1"/>
      <c r="Y780" s="1"/>
    </row>
    <row r="781" spans="3:25" ht="15.75" customHeight="1" x14ac:dyDescent="0.25">
      <c r="C781" s="29"/>
      <c r="S781" s="21"/>
      <c r="T781" s="1"/>
      <c r="U781" s="1"/>
      <c r="V781" s="1"/>
      <c r="W781" s="1"/>
      <c r="X781" s="1"/>
      <c r="Y781" s="1"/>
    </row>
    <row r="782" spans="3:25" ht="15.75" customHeight="1" x14ac:dyDescent="0.25">
      <c r="C782" s="29"/>
      <c r="S782" s="21"/>
      <c r="T782" s="1"/>
      <c r="U782" s="1"/>
      <c r="V782" s="1"/>
      <c r="W782" s="1"/>
      <c r="X782" s="1"/>
      <c r="Y782" s="1"/>
    </row>
    <row r="783" spans="3:25" ht="15.75" customHeight="1" x14ac:dyDescent="0.25">
      <c r="C783" s="29"/>
      <c r="S783" s="21"/>
      <c r="T783" s="1"/>
      <c r="U783" s="1"/>
      <c r="V783" s="1"/>
      <c r="W783" s="1"/>
      <c r="X783" s="1"/>
      <c r="Y783" s="1"/>
    </row>
    <row r="784" spans="3:25" ht="15.75" customHeight="1" x14ac:dyDescent="0.25">
      <c r="C784" s="29"/>
      <c r="S784" s="21"/>
      <c r="T784" s="1"/>
      <c r="U784" s="1"/>
      <c r="V784" s="1"/>
      <c r="W784" s="1"/>
      <c r="X784" s="1"/>
      <c r="Y784" s="1"/>
    </row>
    <row r="785" spans="3:25" ht="15.75" customHeight="1" x14ac:dyDescent="0.25">
      <c r="C785" s="29"/>
      <c r="S785" s="21"/>
      <c r="T785" s="1"/>
      <c r="U785" s="1"/>
      <c r="V785" s="1"/>
      <c r="W785" s="1"/>
      <c r="X785" s="1"/>
      <c r="Y785" s="1"/>
    </row>
    <row r="786" spans="3:25" ht="15.75" customHeight="1" x14ac:dyDescent="0.25">
      <c r="C786" s="29"/>
      <c r="S786" s="21"/>
      <c r="T786" s="1"/>
      <c r="U786" s="1"/>
      <c r="V786" s="1"/>
      <c r="W786" s="1"/>
      <c r="X786" s="1"/>
      <c r="Y786" s="1"/>
    </row>
    <row r="787" spans="3:25" ht="15.75" customHeight="1" x14ac:dyDescent="0.25">
      <c r="C787" s="29"/>
      <c r="S787" s="21"/>
      <c r="T787" s="1"/>
      <c r="U787" s="1"/>
      <c r="V787" s="1"/>
      <c r="W787" s="1"/>
      <c r="X787" s="1"/>
      <c r="Y787" s="1"/>
    </row>
    <row r="788" spans="3:25" ht="15.75" customHeight="1" x14ac:dyDescent="0.25">
      <c r="C788" s="29"/>
      <c r="S788" s="21"/>
      <c r="T788" s="1"/>
      <c r="U788" s="1"/>
      <c r="V788" s="1"/>
      <c r="W788" s="1"/>
      <c r="X788" s="1"/>
      <c r="Y788" s="1"/>
    </row>
    <row r="789" spans="3:25" ht="15.75" customHeight="1" x14ac:dyDescent="0.25">
      <c r="C789" s="29"/>
      <c r="S789" s="21"/>
      <c r="T789" s="1"/>
      <c r="U789" s="1"/>
      <c r="V789" s="1"/>
      <c r="W789" s="1"/>
      <c r="X789" s="1"/>
      <c r="Y789" s="1"/>
    </row>
    <row r="790" spans="3:25" ht="15.75" customHeight="1" x14ac:dyDescent="0.25">
      <c r="C790" s="29"/>
      <c r="S790" s="21"/>
      <c r="T790" s="1"/>
      <c r="U790" s="1"/>
      <c r="V790" s="1"/>
      <c r="W790" s="1"/>
      <c r="X790" s="1"/>
      <c r="Y790" s="1"/>
    </row>
    <row r="791" spans="3:25" ht="15.75" customHeight="1" x14ac:dyDescent="0.25">
      <c r="C791" s="29"/>
      <c r="S791" s="21"/>
      <c r="T791" s="1"/>
      <c r="U791" s="1"/>
      <c r="V791" s="1"/>
      <c r="W791" s="1"/>
      <c r="X791" s="1"/>
      <c r="Y791" s="1"/>
    </row>
    <row r="792" spans="3:25" ht="15.75" customHeight="1" x14ac:dyDescent="0.25">
      <c r="C792" s="29"/>
      <c r="S792" s="21"/>
      <c r="T792" s="1"/>
      <c r="U792" s="1"/>
      <c r="V792" s="1"/>
      <c r="W792" s="1"/>
      <c r="X792" s="1"/>
      <c r="Y792" s="1"/>
    </row>
    <row r="793" spans="3:25" ht="15.75" customHeight="1" x14ac:dyDescent="0.25">
      <c r="C793" s="29"/>
      <c r="S793" s="21"/>
      <c r="T793" s="1"/>
      <c r="U793" s="1"/>
      <c r="V793" s="1"/>
      <c r="W793" s="1"/>
      <c r="X793" s="1"/>
      <c r="Y793" s="1"/>
    </row>
    <row r="794" spans="3:25" ht="15.75" customHeight="1" x14ac:dyDescent="0.25">
      <c r="C794" s="29"/>
      <c r="S794" s="21"/>
      <c r="T794" s="1"/>
      <c r="U794" s="1"/>
      <c r="V794" s="1"/>
      <c r="W794" s="1"/>
      <c r="X794" s="1"/>
      <c r="Y794" s="1"/>
    </row>
    <row r="795" spans="3:25" ht="15.75" customHeight="1" x14ac:dyDescent="0.25">
      <c r="C795" s="29"/>
      <c r="S795" s="21"/>
      <c r="T795" s="1"/>
      <c r="U795" s="1"/>
      <c r="V795" s="1"/>
      <c r="W795" s="1"/>
      <c r="X795" s="1"/>
      <c r="Y795" s="1"/>
    </row>
    <row r="796" spans="3:25" ht="15.75" customHeight="1" x14ac:dyDescent="0.25">
      <c r="C796" s="29"/>
      <c r="S796" s="21"/>
      <c r="T796" s="1"/>
      <c r="U796" s="1"/>
      <c r="V796" s="1"/>
      <c r="W796" s="1"/>
      <c r="X796" s="1"/>
      <c r="Y796" s="1"/>
    </row>
    <row r="797" spans="3:25" ht="15.75" customHeight="1" x14ac:dyDescent="0.25">
      <c r="C797" s="29"/>
      <c r="S797" s="21"/>
      <c r="T797" s="1"/>
      <c r="U797" s="1"/>
      <c r="V797" s="1"/>
      <c r="W797" s="1"/>
      <c r="X797" s="1"/>
      <c r="Y797" s="1"/>
    </row>
    <row r="798" spans="3:25" ht="15.75" customHeight="1" x14ac:dyDescent="0.25">
      <c r="C798" s="29"/>
      <c r="S798" s="21"/>
      <c r="T798" s="1"/>
      <c r="U798" s="1"/>
      <c r="V798" s="1"/>
      <c r="W798" s="1"/>
      <c r="X798" s="1"/>
      <c r="Y798" s="1"/>
    </row>
    <row r="799" spans="3:25" ht="15.75" customHeight="1" x14ac:dyDescent="0.25">
      <c r="C799" s="29"/>
      <c r="S799" s="21"/>
      <c r="T799" s="1"/>
      <c r="U799" s="1"/>
      <c r="V799" s="1"/>
      <c r="W799" s="1"/>
      <c r="X799" s="1"/>
      <c r="Y799" s="1"/>
    </row>
    <row r="800" spans="3:25" ht="15.75" customHeight="1" x14ac:dyDescent="0.25">
      <c r="C800" s="29"/>
      <c r="S800" s="21"/>
      <c r="T800" s="1"/>
      <c r="U800" s="1"/>
      <c r="V800" s="1"/>
      <c r="W800" s="1"/>
      <c r="X800" s="1"/>
      <c r="Y800" s="1"/>
    </row>
    <row r="801" spans="3:25" ht="15.75" customHeight="1" x14ac:dyDescent="0.25">
      <c r="C801" s="29"/>
      <c r="S801" s="21"/>
      <c r="T801" s="1"/>
      <c r="U801" s="1"/>
      <c r="V801" s="1"/>
      <c r="W801" s="1"/>
      <c r="X801" s="1"/>
      <c r="Y801" s="1"/>
    </row>
    <row r="802" spans="3:25" ht="15.75" customHeight="1" x14ac:dyDescent="0.25">
      <c r="C802" s="29"/>
      <c r="S802" s="21"/>
      <c r="T802" s="1"/>
      <c r="U802" s="1"/>
      <c r="V802" s="1"/>
      <c r="W802" s="1"/>
      <c r="X802" s="1"/>
      <c r="Y802" s="1"/>
    </row>
    <row r="803" spans="3:25" ht="15.75" customHeight="1" x14ac:dyDescent="0.25">
      <c r="C803" s="29"/>
      <c r="S803" s="21"/>
      <c r="T803" s="1"/>
      <c r="U803" s="1"/>
      <c r="V803" s="1"/>
      <c r="W803" s="1"/>
      <c r="X803" s="1"/>
      <c r="Y803" s="1"/>
    </row>
    <row r="804" spans="3:25" ht="15.75" customHeight="1" x14ac:dyDescent="0.25">
      <c r="C804" s="29"/>
      <c r="S804" s="21"/>
      <c r="T804" s="1"/>
      <c r="U804" s="1"/>
      <c r="V804" s="1"/>
      <c r="W804" s="1"/>
      <c r="X804" s="1"/>
      <c r="Y804" s="1"/>
    </row>
    <row r="805" spans="3:25" ht="15.75" customHeight="1" x14ac:dyDescent="0.25">
      <c r="C805" s="29"/>
      <c r="S805" s="21"/>
      <c r="T805" s="1"/>
      <c r="U805" s="1"/>
      <c r="V805" s="1"/>
      <c r="W805" s="1"/>
      <c r="X805" s="1"/>
      <c r="Y805" s="1"/>
    </row>
    <row r="806" spans="3:25" ht="15.75" customHeight="1" x14ac:dyDescent="0.25">
      <c r="C806" s="29"/>
      <c r="S806" s="21"/>
      <c r="T806" s="1"/>
      <c r="U806" s="1"/>
      <c r="V806" s="1"/>
      <c r="W806" s="1"/>
      <c r="X806" s="1"/>
      <c r="Y806" s="1"/>
    </row>
    <row r="807" spans="3:25" ht="15.75" customHeight="1" x14ac:dyDescent="0.25">
      <c r="C807" s="29"/>
      <c r="S807" s="21"/>
      <c r="T807" s="1"/>
      <c r="U807" s="1"/>
      <c r="V807" s="1"/>
      <c r="W807" s="1"/>
      <c r="X807" s="1"/>
      <c r="Y807" s="1"/>
    </row>
    <row r="808" spans="3:25" ht="15.75" customHeight="1" x14ac:dyDescent="0.25">
      <c r="C808" s="29"/>
      <c r="S808" s="21"/>
      <c r="T808" s="1"/>
      <c r="U808" s="1"/>
      <c r="V808" s="1"/>
      <c r="W808" s="1"/>
      <c r="X808" s="1"/>
      <c r="Y808" s="1"/>
    </row>
    <row r="809" spans="3:25" ht="15.75" customHeight="1" x14ac:dyDescent="0.25">
      <c r="C809" s="29"/>
      <c r="S809" s="21"/>
      <c r="T809" s="1"/>
      <c r="U809" s="1"/>
      <c r="V809" s="1"/>
      <c r="W809" s="1"/>
      <c r="X809" s="1"/>
      <c r="Y809" s="1"/>
    </row>
    <row r="810" spans="3:25" ht="15.75" customHeight="1" x14ac:dyDescent="0.25">
      <c r="C810" s="29"/>
      <c r="S810" s="21"/>
      <c r="T810" s="1"/>
      <c r="U810" s="1"/>
      <c r="V810" s="1"/>
      <c r="W810" s="1"/>
      <c r="X810" s="1"/>
      <c r="Y810" s="1"/>
    </row>
    <row r="811" spans="3:25" ht="15.75" customHeight="1" x14ac:dyDescent="0.25">
      <c r="C811" s="29"/>
      <c r="S811" s="21"/>
      <c r="T811" s="1"/>
      <c r="U811" s="1"/>
      <c r="V811" s="1"/>
      <c r="W811" s="1"/>
      <c r="X811" s="1"/>
      <c r="Y811" s="1"/>
    </row>
    <row r="812" spans="3:25" ht="15.75" customHeight="1" x14ac:dyDescent="0.25">
      <c r="C812" s="29"/>
      <c r="S812" s="21"/>
      <c r="T812" s="1"/>
      <c r="U812" s="1"/>
      <c r="V812" s="1"/>
      <c r="W812" s="1"/>
      <c r="X812" s="1"/>
      <c r="Y812" s="1"/>
    </row>
    <row r="813" spans="3:25" ht="15.75" customHeight="1" x14ac:dyDescent="0.25">
      <c r="C813" s="29"/>
      <c r="S813" s="21"/>
      <c r="T813" s="1"/>
      <c r="U813" s="1"/>
      <c r="V813" s="1"/>
      <c r="W813" s="1"/>
      <c r="X813" s="1"/>
      <c r="Y813" s="1"/>
    </row>
    <row r="814" spans="3:25" ht="15.75" customHeight="1" x14ac:dyDescent="0.25">
      <c r="C814" s="29"/>
      <c r="S814" s="21"/>
      <c r="T814" s="1"/>
      <c r="U814" s="1"/>
      <c r="V814" s="1"/>
      <c r="W814" s="1"/>
      <c r="X814" s="1"/>
      <c r="Y814" s="1"/>
    </row>
    <row r="815" spans="3:25" ht="15.75" customHeight="1" x14ac:dyDescent="0.25">
      <c r="C815" s="29"/>
      <c r="S815" s="21"/>
      <c r="T815" s="1"/>
      <c r="U815" s="1"/>
      <c r="V815" s="1"/>
      <c r="W815" s="1"/>
      <c r="X815" s="1"/>
      <c r="Y815" s="1"/>
    </row>
    <row r="816" spans="3:25" ht="15.75" customHeight="1" x14ac:dyDescent="0.25">
      <c r="C816" s="29"/>
      <c r="S816" s="21"/>
      <c r="T816" s="1"/>
      <c r="U816" s="1"/>
      <c r="V816" s="1"/>
      <c r="W816" s="1"/>
      <c r="X816" s="1"/>
      <c r="Y816" s="1"/>
    </row>
    <row r="817" spans="3:25" ht="15.75" customHeight="1" x14ac:dyDescent="0.25">
      <c r="C817" s="29"/>
      <c r="S817" s="21"/>
      <c r="T817" s="1"/>
      <c r="U817" s="1"/>
      <c r="V817" s="1"/>
      <c r="W817" s="1"/>
      <c r="X817" s="1"/>
      <c r="Y817" s="1"/>
    </row>
    <row r="818" spans="3:25" ht="15.75" customHeight="1" x14ac:dyDescent="0.25">
      <c r="C818" s="29"/>
      <c r="S818" s="21"/>
      <c r="T818" s="1"/>
      <c r="U818" s="1"/>
      <c r="V818" s="1"/>
      <c r="W818" s="1"/>
      <c r="X818" s="1"/>
      <c r="Y818" s="1"/>
    </row>
    <row r="819" spans="3:25" ht="15.75" customHeight="1" x14ac:dyDescent="0.25">
      <c r="C819" s="29"/>
      <c r="S819" s="21"/>
      <c r="T819" s="1"/>
      <c r="U819" s="1"/>
      <c r="V819" s="1"/>
      <c r="W819" s="1"/>
      <c r="X819" s="1"/>
      <c r="Y819" s="1"/>
    </row>
    <row r="820" spans="3:25" ht="15.75" customHeight="1" x14ac:dyDescent="0.25">
      <c r="C820" s="29"/>
      <c r="S820" s="21"/>
      <c r="T820" s="1"/>
      <c r="U820" s="1"/>
      <c r="V820" s="1"/>
      <c r="W820" s="1"/>
      <c r="X820" s="1"/>
      <c r="Y820" s="1"/>
    </row>
    <row r="821" spans="3:25" ht="15.75" customHeight="1" x14ac:dyDescent="0.25">
      <c r="C821" s="29"/>
      <c r="S821" s="21"/>
      <c r="T821" s="1"/>
      <c r="U821" s="1"/>
      <c r="V821" s="1"/>
      <c r="W821" s="1"/>
      <c r="X821" s="1"/>
      <c r="Y821" s="1"/>
    </row>
    <row r="822" spans="3:25" ht="15.75" customHeight="1" x14ac:dyDescent="0.25">
      <c r="C822" s="29"/>
      <c r="S822" s="21"/>
      <c r="T822" s="1"/>
      <c r="U822" s="1"/>
      <c r="V822" s="1"/>
      <c r="W822" s="1"/>
      <c r="X822" s="1"/>
      <c r="Y822" s="1"/>
    </row>
    <row r="823" spans="3:25" ht="15.75" customHeight="1" x14ac:dyDescent="0.25">
      <c r="C823" s="29"/>
      <c r="S823" s="21"/>
      <c r="T823" s="1"/>
      <c r="U823" s="1"/>
      <c r="V823" s="1"/>
      <c r="W823" s="1"/>
      <c r="X823" s="1"/>
      <c r="Y823" s="1"/>
    </row>
    <row r="824" spans="3:25" ht="15.75" customHeight="1" x14ac:dyDescent="0.25">
      <c r="C824" s="29"/>
      <c r="S824" s="21"/>
      <c r="T824" s="1"/>
      <c r="U824" s="1"/>
      <c r="V824" s="1"/>
      <c r="W824" s="1"/>
      <c r="X824" s="1"/>
      <c r="Y824" s="1"/>
    </row>
    <row r="825" spans="3:25" ht="15.75" customHeight="1" x14ac:dyDescent="0.25">
      <c r="C825" s="29"/>
      <c r="S825" s="21"/>
      <c r="T825" s="1"/>
      <c r="U825" s="1"/>
      <c r="V825" s="1"/>
      <c r="W825" s="1"/>
      <c r="X825" s="1"/>
      <c r="Y825" s="1"/>
    </row>
    <row r="826" spans="3:25" ht="15.75" customHeight="1" x14ac:dyDescent="0.25">
      <c r="C826" s="29"/>
      <c r="S826" s="21"/>
      <c r="T826" s="1"/>
      <c r="U826" s="1"/>
      <c r="V826" s="1"/>
      <c r="W826" s="1"/>
      <c r="X826" s="1"/>
      <c r="Y826" s="1"/>
    </row>
    <row r="827" spans="3:25" ht="15.75" customHeight="1" x14ac:dyDescent="0.25">
      <c r="C827" s="29"/>
      <c r="S827" s="21"/>
      <c r="T827" s="1"/>
      <c r="U827" s="1"/>
      <c r="V827" s="1"/>
      <c r="W827" s="1"/>
      <c r="X827" s="1"/>
      <c r="Y827" s="1"/>
    </row>
    <row r="828" spans="3:25" ht="15.75" customHeight="1" x14ac:dyDescent="0.25">
      <c r="C828" s="29"/>
      <c r="S828" s="21"/>
      <c r="T828" s="1"/>
      <c r="U828" s="1"/>
      <c r="V828" s="1"/>
      <c r="W828" s="1"/>
      <c r="X828" s="1"/>
      <c r="Y828" s="1"/>
    </row>
    <row r="829" spans="3:25" ht="15.75" customHeight="1" x14ac:dyDescent="0.25">
      <c r="C829" s="29"/>
      <c r="S829" s="21"/>
      <c r="T829" s="1"/>
      <c r="U829" s="1"/>
      <c r="V829" s="1"/>
      <c r="W829" s="1"/>
      <c r="X829" s="1"/>
      <c r="Y829" s="1"/>
    </row>
    <row r="830" spans="3:25" ht="15.75" customHeight="1" x14ac:dyDescent="0.25">
      <c r="C830" s="29"/>
      <c r="S830" s="21"/>
      <c r="T830" s="1"/>
      <c r="U830" s="1"/>
      <c r="V830" s="1"/>
      <c r="W830" s="1"/>
      <c r="X830" s="1"/>
      <c r="Y830" s="1"/>
    </row>
    <row r="831" spans="3:25" ht="15.75" customHeight="1" x14ac:dyDescent="0.25">
      <c r="C831" s="29"/>
      <c r="S831" s="21"/>
      <c r="T831" s="1"/>
      <c r="U831" s="1"/>
      <c r="V831" s="1"/>
      <c r="W831" s="1"/>
      <c r="X831" s="1"/>
      <c r="Y831" s="1"/>
    </row>
    <row r="832" spans="3:25" ht="15.75" customHeight="1" x14ac:dyDescent="0.25">
      <c r="C832" s="29"/>
      <c r="S832" s="21"/>
      <c r="T832" s="1"/>
      <c r="U832" s="1"/>
      <c r="V832" s="1"/>
      <c r="W832" s="1"/>
      <c r="X832" s="1"/>
      <c r="Y832" s="1"/>
    </row>
    <row r="833" spans="3:25" ht="15.75" customHeight="1" x14ac:dyDescent="0.25">
      <c r="C833" s="29"/>
      <c r="S833" s="21"/>
      <c r="T833" s="1"/>
      <c r="U833" s="1"/>
      <c r="V833" s="1"/>
      <c r="W833" s="1"/>
      <c r="X833" s="1"/>
      <c r="Y833" s="1"/>
    </row>
    <row r="834" spans="3:25" ht="15.75" customHeight="1" x14ac:dyDescent="0.25">
      <c r="C834" s="29"/>
      <c r="S834" s="21"/>
      <c r="T834" s="1"/>
      <c r="U834" s="1"/>
      <c r="V834" s="1"/>
      <c r="W834" s="1"/>
      <c r="X834" s="1"/>
      <c r="Y834" s="1"/>
    </row>
    <row r="835" spans="3:25" ht="15.75" customHeight="1" x14ac:dyDescent="0.25">
      <c r="C835" s="29"/>
      <c r="S835" s="21"/>
      <c r="T835" s="1"/>
      <c r="U835" s="1"/>
      <c r="V835" s="1"/>
      <c r="W835" s="1"/>
      <c r="X835" s="1"/>
      <c r="Y835" s="1"/>
    </row>
    <row r="836" spans="3:25" ht="15.75" customHeight="1" x14ac:dyDescent="0.25">
      <c r="C836" s="29"/>
      <c r="S836" s="21"/>
      <c r="T836" s="1"/>
      <c r="U836" s="1"/>
      <c r="V836" s="1"/>
      <c r="W836" s="1"/>
      <c r="X836" s="1"/>
      <c r="Y836" s="1"/>
    </row>
    <row r="837" spans="3:25" ht="15.75" customHeight="1" x14ac:dyDescent="0.25">
      <c r="C837" s="29"/>
      <c r="S837" s="21"/>
      <c r="T837" s="1"/>
      <c r="U837" s="1"/>
      <c r="V837" s="1"/>
      <c r="W837" s="1"/>
      <c r="X837" s="1"/>
      <c r="Y837" s="1"/>
    </row>
    <row r="838" spans="3:25" ht="15.75" customHeight="1" x14ac:dyDescent="0.25">
      <c r="C838" s="29"/>
      <c r="S838" s="21"/>
      <c r="T838" s="1"/>
      <c r="U838" s="1"/>
      <c r="V838" s="1"/>
      <c r="W838" s="1"/>
      <c r="X838" s="1"/>
      <c r="Y838" s="1"/>
    </row>
    <row r="839" spans="3:25" ht="15.75" customHeight="1" x14ac:dyDescent="0.25">
      <c r="C839" s="29"/>
      <c r="S839" s="21"/>
      <c r="T839" s="1"/>
      <c r="U839" s="1"/>
      <c r="V839" s="1"/>
      <c r="W839" s="1"/>
      <c r="X839" s="1"/>
      <c r="Y839" s="1"/>
    </row>
    <row r="840" spans="3:25" ht="15.75" customHeight="1" x14ac:dyDescent="0.25">
      <c r="C840" s="29"/>
      <c r="S840" s="21"/>
      <c r="T840" s="1"/>
      <c r="U840" s="1"/>
      <c r="V840" s="1"/>
      <c r="W840" s="1"/>
      <c r="X840" s="1"/>
      <c r="Y840" s="1"/>
    </row>
    <row r="841" spans="3:25" ht="15.75" customHeight="1" x14ac:dyDescent="0.25">
      <c r="C841" s="29"/>
      <c r="S841" s="21"/>
      <c r="T841" s="1"/>
      <c r="U841" s="1"/>
      <c r="V841" s="1"/>
      <c r="W841" s="1"/>
      <c r="X841" s="1"/>
      <c r="Y841" s="1"/>
    </row>
    <row r="842" spans="3:25" ht="15.75" customHeight="1" x14ac:dyDescent="0.25">
      <c r="C842" s="29"/>
      <c r="S842" s="21"/>
      <c r="T842" s="1"/>
      <c r="U842" s="1"/>
      <c r="V842" s="1"/>
      <c r="W842" s="1"/>
      <c r="X842" s="1"/>
      <c r="Y842" s="1"/>
    </row>
    <row r="843" spans="3:25" ht="15.75" customHeight="1" x14ac:dyDescent="0.25">
      <c r="C843" s="29"/>
      <c r="S843" s="21"/>
      <c r="T843" s="1"/>
      <c r="U843" s="1"/>
      <c r="V843" s="1"/>
      <c r="W843" s="1"/>
      <c r="X843" s="1"/>
      <c r="Y843" s="1"/>
    </row>
    <row r="844" spans="3:25" ht="15.75" customHeight="1" x14ac:dyDescent="0.25">
      <c r="C844" s="29"/>
      <c r="S844" s="21"/>
      <c r="T844" s="1"/>
      <c r="U844" s="1"/>
      <c r="V844" s="1"/>
      <c r="W844" s="1"/>
      <c r="X844" s="1"/>
      <c r="Y844" s="1"/>
    </row>
    <row r="845" spans="3:25" ht="15.75" customHeight="1" x14ac:dyDescent="0.25">
      <c r="C845" s="29"/>
      <c r="S845" s="21"/>
      <c r="T845" s="1"/>
      <c r="U845" s="1"/>
      <c r="V845" s="1"/>
      <c r="W845" s="1"/>
      <c r="X845" s="1"/>
      <c r="Y845" s="1"/>
    </row>
    <row r="846" spans="3:25" ht="15.75" customHeight="1" x14ac:dyDescent="0.25">
      <c r="C846" s="29"/>
      <c r="S846" s="21"/>
      <c r="T846" s="1"/>
      <c r="U846" s="1"/>
      <c r="V846" s="1"/>
      <c r="W846" s="1"/>
      <c r="X846" s="1"/>
      <c r="Y846" s="1"/>
    </row>
    <row r="847" spans="3:25" ht="15.75" customHeight="1" x14ac:dyDescent="0.25">
      <c r="C847" s="29"/>
      <c r="S847" s="21"/>
      <c r="T847" s="1"/>
      <c r="U847" s="1"/>
      <c r="V847" s="1"/>
      <c r="W847" s="1"/>
      <c r="X847" s="1"/>
      <c r="Y847" s="1"/>
    </row>
    <row r="848" spans="3:25" ht="15.75" customHeight="1" x14ac:dyDescent="0.25">
      <c r="C848" s="29"/>
      <c r="S848" s="21"/>
      <c r="T848" s="1"/>
      <c r="U848" s="1"/>
      <c r="V848" s="1"/>
      <c r="W848" s="1"/>
      <c r="X848" s="1"/>
      <c r="Y848" s="1"/>
    </row>
    <row r="849" spans="3:25" ht="15.75" customHeight="1" x14ac:dyDescent="0.25">
      <c r="C849" s="29"/>
      <c r="S849" s="21"/>
      <c r="T849" s="1"/>
      <c r="U849" s="1"/>
      <c r="V849" s="1"/>
      <c r="W849" s="1"/>
      <c r="X849" s="1"/>
      <c r="Y849" s="1"/>
    </row>
    <row r="850" spans="3:25" ht="15.75" customHeight="1" x14ac:dyDescent="0.25">
      <c r="C850" s="29"/>
      <c r="S850" s="21"/>
      <c r="T850" s="1"/>
      <c r="U850" s="1"/>
      <c r="V850" s="1"/>
      <c r="W850" s="1"/>
      <c r="X850" s="1"/>
      <c r="Y850" s="1"/>
    </row>
    <row r="851" spans="3:25" ht="15.75" customHeight="1" x14ac:dyDescent="0.25">
      <c r="C851" s="29"/>
      <c r="S851" s="21"/>
      <c r="T851" s="1"/>
      <c r="U851" s="1"/>
      <c r="V851" s="1"/>
      <c r="W851" s="1"/>
      <c r="X851" s="1"/>
      <c r="Y851" s="1"/>
    </row>
    <row r="852" spans="3:25" ht="15.75" customHeight="1" x14ac:dyDescent="0.25">
      <c r="C852" s="29"/>
      <c r="S852" s="21"/>
      <c r="T852" s="1"/>
      <c r="U852" s="1"/>
      <c r="V852" s="1"/>
      <c r="W852" s="1"/>
      <c r="X852" s="1"/>
      <c r="Y852" s="1"/>
    </row>
    <row r="853" spans="3:25" ht="15.75" customHeight="1" x14ac:dyDescent="0.25">
      <c r="C853" s="29"/>
      <c r="S853" s="21"/>
      <c r="T853" s="1"/>
      <c r="U853" s="1"/>
      <c r="V853" s="1"/>
      <c r="W853" s="1"/>
      <c r="X853" s="1"/>
      <c r="Y853" s="1"/>
    </row>
    <row r="854" spans="3:25" ht="15.75" customHeight="1" x14ac:dyDescent="0.25">
      <c r="C854" s="29"/>
      <c r="S854" s="21"/>
      <c r="T854" s="1"/>
      <c r="U854" s="1"/>
      <c r="V854" s="1"/>
      <c r="W854" s="1"/>
      <c r="X854" s="1"/>
      <c r="Y854" s="1"/>
    </row>
    <row r="855" spans="3:25" ht="15.75" customHeight="1" x14ac:dyDescent="0.25">
      <c r="C855" s="29"/>
      <c r="S855" s="21"/>
      <c r="T855" s="1"/>
      <c r="U855" s="1"/>
      <c r="V855" s="1"/>
      <c r="W855" s="1"/>
      <c r="X855" s="1"/>
      <c r="Y855" s="1"/>
    </row>
    <row r="856" spans="3:25" ht="15.75" customHeight="1" x14ac:dyDescent="0.25">
      <c r="C856" s="29"/>
      <c r="S856" s="21"/>
      <c r="T856" s="1"/>
      <c r="U856" s="1"/>
      <c r="V856" s="1"/>
      <c r="W856" s="1"/>
      <c r="X856" s="1"/>
      <c r="Y856" s="1"/>
    </row>
    <row r="857" spans="3:25" ht="15.75" customHeight="1" x14ac:dyDescent="0.25">
      <c r="C857" s="29"/>
      <c r="S857" s="21"/>
      <c r="T857" s="1"/>
      <c r="U857" s="1"/>
      <c r="V857" s="1"/>
      <c r="W857" s="1"/>
      <c r="X857" s="1"/>
      <c r="Y857" s="1"/>
    </row>
    <row r="858" spans="3:25" ht="15.75" customHeight="1" x14ac:dyDescent="0.25">
      <c r="C858" s="29"/>
      <c r="S858" s="21"/>
      <c r="T858" s="1"/>
      <c r="U858" s="1"/>
      <c r="V858" s="1"/>
      <c r="W858" s="1"/>
      <c r="X858" s="1"/>
      <c r="Y858" s="1"/>
    </row>
    <row r="859" spans="3:25" ht="15.75" customHeight="1" x14ac:dyDescent="0.25">
      <c r="C859" s="29"/>
      <c r="S859" s="21"/>
      <c r="T859" s="1"/>
      <c r="U859" s="1"/>
      <c r="V859" s="1"/>
      <c r="W859" s="1"/>
      <c r="X859" s="1"/>
      <c r="Y859" s="1"/>
    </row>
    <row r="860" spans="3:25" ht="15.75" customHeight="1" x14ac:dyDescent="0.25">
      <c r="C860" s="29"/>
      <c r="S860" s="21"/>
      <c r="T860" s="1"/>
      <c r="U860" s="1"/>
      <c r="V860" s="1"/>
      <c r="W860" s="1"/>
      <c r="X860" s="1"/>
      <c r="Y860" s="1"/>
    </row>
    <row r="861" spans="3:25" ht="15.75" customHeight="1" x14ac:dyDescent="0.25">
      <c r="C861" s="29"/>
      <c r="S861" s="21"/>
      <c r="T861" s="1"/>
      <c r="U861" s="1"/>
      <c r="V861" s="1"/>
      <c r="W861" s="1"/>
      <c r="X861" s="1"/>
      <c r="Y861" s="1"/>
    </row>
    <row r="862" spans="3:25" ht="15.75" customHeight="1" x14ac:dyDescent="0.25">
      <c r="C862" s="29"/>
      <c r="S862" s="21"/>
      <c r="T862" s="1"/>
      <c r="U862" s="1"/>
      <c r="V862" s="1"/>
      <c r="W862" s="1"/>
      <c r="X862" s="1"/>
      <c r="Y862" s="1"/>
    </row>
    <row r="863" spans="3:25" ht="15.75" customHeight="1" x14ac:dyDescent="0.25">
      <c r="C863" s="29"/>
      <c r="S863" s="21"/>
      <c r="T863" s="1"/>
      <c r="U863" s="1"/>
      <c r="V863" s="1"/>
      <c r="W863" s="1"/>
      <c r="X863" s="1"/>
      <c r="Y863" s="1"/>
    </row>
    <row r="864" spans="3:25" ht="15.75" customHeight="1" x14ac:dyDescent="0.25">
      <c r="C864" s="29"/>
      <c r="S864" s="21"/>
      <c r="T864" s="1"/>
      <c r="U864" s="1"/>
      <c r="V864" s="1"/>
      <c r="W864" s="1"/>
      <c r="X864" s="1"/>
      <c r="Y864" s="1"/>
    </row>
    <row r="865" spans="3:25" ht="15.75" customHeight="1" x14ac:dyDescent="0.25">
      <c r="C865" s="29"/>
      <c r="S865" s="21"/>
      <c r="T865" s="1"/>
      <c r="U865" s="1"/>
      <c r="V865" s="1"/>
      <c r="W865" s="1"/>
      <c r="X865" s="1"/>
      <c r="Y865" s="1"/>
    </row>
    <row r="866" spans="3:25" ht="15.75" customHeight="1" x14ac:dyDescent="0.25">
      <c r="C866" s="29"/>
      <c r="S866" s="21"/>
      <c r="T866" s="1"/>
      <c r="U866" s="1"/>
      <c r="V866" s="1"/>
      <c r="W866" s="1"/>
      <c r="X866" s="1"/>
      <c r="Y866" s="1"/>
    </row>
    <row r="867" spans="3:25" ht="15.75" customHeight="1" x14ac:dyDescent="0.25">
      <c r="C867" s="29"/>
      <c r="S867" s="21"/>
      <c r="T867" s="1"/>
      <c r="U867" s="1"/>
      <c r="V867" s="1"/>
      <c r="W867" s="1"/>
      <c r="X867" s="1"/>
      <c r="Y867" s="1"/>
    </row>
    <row r="868" spans="3:25" ht="15.75" customHeight="1" x14ac:dyDescent="0.25">
      <c r="C868" s="29"/>
      <c r="S868" s="21"/>
      <c r="T868" s="1"/>
      <c r="U868" s="1"/>
      <c r="V868" s="1"/>
      <c r="W868" s="1"/>
      <c r="X868" s="1"/>
      <c r="Y868" s="1"/>
    </row>
    <row r="869" spans="3:25" ht="15.75" customHeight="1" x14ac:dyDescent="0.25">
      <c r="C869" s="29"/>
      <c r="S869" s="21"/>
      <c r="T869" s="1"/>
      <c r="U869" s="1"/>
      <c r="V869" s="1"/>
      <c r="W869" s="1"/>
      <c r="X869" s="1"/>
      <c r="Y869" s="1"/>
    </row>
    <row r="870" spans="3:25" ht="15.75" customHeight="1" x14ac:dyDescent="0.25">
      <c r="C870" s="29"/>
      <c r="S870" s="21"/>
      <c r="T870" s="1"/>
      <c r="U870" s="1"/>
      <c r="V870" s="1"/>
      <c r="W870" s="1"/>
      <c r="X870" s="1"/>
      <c r="Y870" s="1"/>
    </row>
    <row r="871" spans="3:25" ht="15.75" customHeight="1" x14ac:dyDescent="0.25">
      <c r="C871" s="29"/>
      <c r="S871" s="21"/>
      <c r="T871" s="1"/>
      <c r="U871" s="1"/>
      <c r="V871" s="1"/>
      <c r="W871" s="1"/>
      <c r="X871" s="1"/>
      <c r="Y871" s="1"/>
    </row>
    <row r="872" spans="3:25" ht="15.75" customHeight="1" x14ac:dyDescent="0.25">
      <c r="C872" s="29"/>
      <c r="S872" s="21"/>
      <c r="T872" s="1"/>
      <c r="U872" s="1"/>
      <c r="V872" s="1"/>
      <c r="W872" s="1"/>
      <c r="X872" s="1"/>
      <c r="Y872" s="1"/>
    </row>
    <row r="873" spans="3:25" ht="15.75" customHeight="1" x14ac:dyDescent="0.25">
      <c r="C873" s="29"/>
      <c r="S873" s="21"/>
      <c r="T873" s="1"/>
      <c r="U873" s="1"/>
      <c r="V873" s="1"/>
      <c r="W873" s="1"/>
      <c r="X873" s="1"/>
      <c r="Y873" s="1"/>
    </row>
    <row r="874" spans="3:25" ht="15.75" customHeight="1" x14ac:dyDescent="0.25">
      <c r="C874" s="29"/>
      <c r="S874" s="21"/>
      <c r="T874" s="1"/>
      <c r="U874" s="1"/>
      <c r="V874" s="1"/>
      <c r="W874" s="1"/>
      <c r="X874" s="1"/>
      <c r="Y874" s="1"/>
    </row>
    <row r="875" spans="3:25" ht="15.75" customHeight="1" x14ac:dyDescent="0.25">
      <c r="C875" s="29"/>
      <c r="S875" s="21"/>
      <c r="T875" s="1"/>
      <c r="U875" s="1"/>
      <c r="V875" s="1"/>
      <c r="W875" s="1"/>
      <c r="X875" s="1"/>
      <c r="Y875" s="1"/>
    </row>
    <row r="876" spans="3:25" ht="15.75" customHeight="1" x14ac:dyDescent="0.25">
      <c r="C876" s="29"/>
      <c r="S876" s="21"/>
      <c r="T876" s="1"/>
      <c r="U876" s="1"/>
      <c r="V876" s="1"/>
      <c r="W876" s="1"/>
      <c r="X876" s="1"/>
      <c r="Y876" s="1"/>
    </row>
    <row r="877" spans="3:25" ht="15.75" customHeight="1" x14ac:dyDescent="0.25">
      <c r="C877" s="29"/>
      <c r="S877" s="21"/>
      <c r="T877" s="1"/>
      <c r="U877" s="1"/>
      <c r="V877" s="1"/>
      <c r="W877" s="1"/>
      <c r="X877" s="1"/>
      <c r="Y877" s="1"/>
    </row>
    <row r="878" spans="3:25" ht="15.75" customHeight="1" x14ac:dyDescent="0.25">
      <c r="C878" s="29"/>
      <c r="S878" s="21"/>
      <c r="T878" s="1"/>
      <c r="U878" s="1"/>
      <c r="V878" s="1"/>
      <c r="W878" s="1"/>
      <c r="X878" s="1"/>
      <c r="Y878" s="1"/>
    </row>
    <row r="879" spans="3:25" ht="15.75" customHeight="1" x14ac:dyDescent="0.25">
      <c r="C879" s="29"/>
      <c r="S879" s="21"/>
      <c r="T879" s="1"/>
      <c r="U879" s="1"/>
      <c r="V879" s="1"/>
      <c r="W879" s="1"/>
      <c r="X879" s="1"/>
      <c r="Y879" s="1"/>
    </row>
    <row r="880" spans="3:25" ht="15.75" customHeight="1" x14ac:dyDescent="0.25">
      <c r="C880" s="29"/>
      <c r="S880" s="21"/>
      <c r="T880" s="1"/>
      <c r="U880" s="1"/>
      <c r="V880" s="1"/>
      <c r="W880" s="1"/>
      <c r="X880" s="1"/>
      <c r="Y880" s="1"/>
    </row>
    <row r="881" spans="3:25" ht="15.75" customHeight="1" x14ac:dyDescent="0.25">
      <c r="C881" s="29"/>
      <c r="S881" s="21"/>
      <c r="T881" s="1"/>
      <c r="U881" s="1"/>
      <c r="V881" s="1"/>
      <c r="W881" s="1"/>
      <c r="X881" s="1"/>
      <c r="Y881" s="1"/>
    </row>
    <row r="882" spans="3:25" ht="15.75" customHeight="1" x14ac:dyDescent="0.25">
      <c r="C882" s="29"/>
      <c r="S882" s="21"/>
      <c r="T882" s="1"/>
      <c r="U882" s="1"/>
      <c r="V882" s="1"/>
      <c r="W882" s="1"/>
      <c r="X882" s="1"/>
      <c r="Y882" s="1"/>
    </row>
    <row r="883" spans="3:25" ht="15.75" customHeight="1" x14ac:dyDescent="0.25">
      <c r="C883" s="29"/>
      <c r="S883" s="21"/>
      <c r="T883" s="1"/>
      <c r="U883" s="1"/>
      <c r="V883" s="1"/>
      <c r="W883" s="1"/>
      <c r="X883" s="1"/>
      <c r="Y883" s="1"/>
    </row>
    <row r="884" spans="3:25" ht="15.75" customHeight="1" x14ac:dyDescent="0.25">
      <c r="C884" s="29"/>
      <c r="S884" s="21"/>
      <c r="T884" s="1"/>
      <c r="U884" s="1"/>
      <c r="V884" s="1"/>
      <c r="W884" s="1"/>
      <c r="X884" s="1"/>
      <c r="Y884" s="1"/>
    </row>
    <row r="885" spans="3:25" ht="15.75" customHeight="1" x14ac:dyDescent="0.25">
      <c r="C885" s="29"/>
      <c r="S885" s="21"/>
      <c r="T885" s="1"/>
      <c r="U885" s="1"/>
      <c r="V885" s="1"/>
      <c r="W885" s="1"/>
      <c r="X885" s="1"/>
      <c r="Y885" s="1"/>
    </row>
    <row r="886" spans="3:25" ht="15.75" customHeight="1" x14ac:dyDescent="0.25">
      <c r="C886" s="29"/>
      <c r="S886" s="21"/>
      <c r="T886" s="1"/>
      <c r="U886" s="1"/>
      <c r="V886" s="1"/>
      <c r="W886" s="1"/>
      <c r="X886" s="1"/>
      <c r="Y886" s="1"/>
    </row>
    <row r="887" spans="3:25" ht="15.75" customHeight="1" x14ac:dyDescent="0.25">
      <c r="C887" s="29"/>
      <c r="S887" s="21"/>
      <c r="T887" s="1"/>
      <c r="U887" s="1"/>
      <c r="V887" s="1"/>
      <c r="W887" s="1"/>
      <c r="X887" s="1"/>
      <c r="Y887" s="1"/>
    </row>
    <row r="888" spans="3:25" ht="15.75" customHeight="1" x14ac:dyDescent="0.25">
      <c r="C888" s="29"/>
      <c r="S888" s="21"/>
      <c r="T888" s="1"/>
      <c r="U888" s="1"/>
      <c r="V888" s="1"/>
      <c r="W888" s="1"/>
      <c r="X888" s="1"/>
      <c r="Y888" s="1"/>
    </row>
    <row r="889" spans="3:25" ht="15.75" customHeight="1" x14ac:dyDescent="0.25">
      <c r="C889" s="29"/>
      <c r="S889" s="21"/>
      <c r="T889" s="1"/>
      <c r="U889" s="1"/>
      <c r="V889" s="1"/>
      <c r="W889" s="1"/>
      <c r="X889" s="1"/>
      <c r="Y889" s="1"/>
    </row>
    <row r="890" spans="3:25" ht="15.75" customHeight="1" x14ac:dyDescent="0.25">
      <c r="C890" s="29"/>
      <c r="S890" s="21"/>
      <c r="T890" s="1"/>
      <c r="U890" s="1"/>
      <c r="V890" s="1"/>
      <c r="W890" s="1"/>
      <c r="X890" s="1"/>
      <c r="Y890" s="1"/>
    </row>
    <row r="891" spans="3:25" ht="15.75" customHeight="1" x14ac:dyDescent="0.25">
      <c r="C891" s="29"/>
      <c r="S891" s="21"/>
      <c r="T891" s="1"/>
      <c r="U891" s="1"/>
      <c r="V891" s="1"/>
      <c r="W891" s="1"/>
      <c r="X891" s="1"/>
      <c r="Y891" s="1"/>
    </row>
    <row r="892" spans="3:25" ht="15.75" customHeight="1" x14ac:dyDescent="0.25">
      <c r="C892" s="29"/>
      <c r="S892" s="21"/>
      <c r="T892" s="1"/>
      <c r="U892" s="1"/>
      <c r="V892" s="1"/>
      <c r="W892" s="1"/>
      <c r="X892" s="1"/>
      <c r="Y892" s="1"/>
    </row>
    <row r="893" spans="3:25" ht="15.75" customHeight="1" x14ac:dyDescent="0.25">
      <c r="C893" s="29"/>
      <c r="S893" s="21"/>
      <c r="T893" s="1"/>
      <c r="U893" s="1"/>
      <c r="V893" s="1"/>
      <c r="W893" s="1"/>
      <c r="X893" s="1"/>
      <c r="Y893" s="1"/>
    </row>
    <row r="894" spans="3:25" ht="15.75" customHeight="1" x14ac:dyDescent="0.25">
      <c r="C894" s="29"/>
      <c r="S894" s="21"/>
      <c r="T894" s="1"/>
      <c r="U894" s="1"/>
      <c r="V894" s="1"/>
      <c r="W894" s="1"/>
      <c r="X894" s="1"/>
      <c r="Y894" s="1"/>
    </row>
    <row r="895" spans="3:25" ht="15.75" customHeight="1" x14ac:dyDescent="0.25">
      <c r="C895" s="29"/>
      <c r="S895" s="21"/>
      <c r="T895" s="1"/>
      <c r="U895" s="1"/>
      <c r="V895" s="1"/>
      <c r="W895" s="1"/>
      <c r="X895" s="1"/>
      <c r="Y895" s="1"/>
    </row>
    <row r="896" spans="3:25" ht="15.75" customHeight="1" x14ac:dyDescent="0.25">
      <c r="C896" s="29"/>
      <c r="S896" s="21"/>
      <c r="T896" s="1"/>
      <c r="U896" s="1"/>
      <c r="V896" s="1"/>
      <c r="W896" s="1"/>
      <c r="X896" s="1"/>
      <c r="Y896" s="1"/>
    </row>
    <row r="897" spans="3:25" ht="15.75" customHeight="1" x14ac:dyDescent="0.25">
      <c r="C897" s="29"/>
      <c r="S897" s="21"/>
      <c r="T897" s="1"/>
      <c r="U897" s="1"/>
      <c r="V897" s="1"/>
      <c r="W897" s="1"/>
      <c r="X897" s="1"/>
      <c r="Y897" s="1"/>
    </row>
    <row r="898" spans="3:25" ht="15.75" customHeight="1" x14ac:dyDescent="0.25">
      <c r="C898" s="29"/>
      <c r="S898" s="21"/>
      <c r="T898" s="1"/>
      <c r="U898" s="1"/>
      <c r="V898" s="1"/>
      <c r="W898" s="1"/>
      <c r="X898" s="1"/>
      <c r="Y898" s="1"/>
    </row>
    <row r="899" spans="3:25" ht="15.75" customHeight="1" x14ac:dyDescent="0.25">
      <c r="C899" s="29"/>
      <c r="S899" s="21"/>
      <c r="T899" s="1"/>
      <c r="U899" s="1"/>
      <c r="V899" s="1"/>
      <c r="W899" s="1"/>
      <c r="X899" s="1"/>
      <c r="Y899" s="1"/>
    </row>
    <row r="900" spans="3:25" ht="15.75" customHeight="1" x14ac:dyDescent="0.25">
      <c r="C900" s="29"/>
      <c r="S900" s="21"/>
      <c r="T900" s="1"/>
      <c r="U900" s="1"/>
      <c r="V900" s="1"/>
      <c r="W900" s="1"/>
      <c r="X900" s="1"/>
      <c r="Y900" s="1"/>
    </row>
    <row r="901" spans="3:25" ht="15.75" customHeight="1" x14ac:dyDescent="0.25">
      <c r="C901" s="29"/>
      <c r="S901" s="21"/>
      <c r="T901" s="1"/>
      <c r="U901" s="1"/>
      <c r="V901" s="1"/>
      <c r="W901" s="1"/>
      <c r="X901" s="1"/>
      <c r="Y901" s="1"/>
    </row>
    <row r="902" spans="3:25" ht="15.75" customHeight="1" x14ac:dyDescent="0.25">
      <c r="C902" s="29"/>
      <c r="S902" s="21"/>
      <c r="T902" s="1"/>
      <c r="U902" s="1"/>
      <c r="V902" s="1"/>
      <c r="W902" s="1"/>
      <c r="X902" s="1"/>
      <c r="Y902" s="1"/>
    </row>
    <row r="903" spans="3:25" ht="15.75" customHeight="1" x14ac:dyDescent="0.25">
      <c r="C903" s="29"/>
      <c r="S903" s="21"/>
      <c r="T903" s="1"/>
      <c r="U903" s="1"/>
      <c r="V903" s="1"/>
      <c r="W903" s="1"/>
      <c r="X903" s="1"/>
      <c r="Y903" s="1"/>
    </row>
    <row r="904" spans="3:25" ht="15.75" customHeight="1" x14ac:dyDescent="0.25">
      <c r="C904" s="29"/>
      <c r="S904" s="21"/>
      <c r="T904" s="1"/>
      <c r="U904" s="1"/>
      <c r="V904" s="1"/>
      <c r="W904" s="1"/>
      <c r="X904" s="1"/>
      <c r="Y904" s="1"/>
    </row>
    <row r="905" spans="3:25" ht="15.75" customHeight="1" x14ac:dyDescent="0.25">
      <c r="C905" s="29"/>
      <c r="S905" s="21"/>
      <c r="T905" s="1"/>
      <c r="U905" s="1"/>
      <c r="V905" s="1"/>
      <c r="W905" s="1"/>
      <c r="X905" s="1"/>
      <c r="Y905" s="1"/>
    </row>
    <row r="906" spans="3:25" ht="15.75" customHeight="1" x14ac:dyDescent="0.25">
      <c r="C906" s="29"/>
      <c r="S906" s="21"/>
      <c r="T906" s="1"/>
      <c r="U906" s="1"/>
      <c r="V906" s="1"/>
      <c r="W906" s="1"/>
      <c r="X906" s="1"/>
      <c r="Y906" s="1"/>
    </row>
    <row r="907" spans="3:25" ht="15.75" customHeight="1" x14ac:dyDescent="0.25">
      <c r="C907" s="29"/>
      <c r="S907" s="21"/>
      <c r="T907" s="1"/>
      <c r="U907" s="1"/>
      <c r="V907" s="1"/>
      <c r="W907" s="1"/>
      <c r="X907" s="1"/>
      <c r="Y907" s="1"/>
    </row>
    <row r="908" spans="3:25" ht="15.75" customHeight="1" x14ac:dyDescent="0.25">
      <c r="C908" s="29"/>
      <c r="S908" s="21"/>
      <c r="T908" s="1"/>
      <c r="U908" s="1"/>
      <c r="V908" s="1"/>
      <c r="W908" s="1"/>
      <c r="X908" s="1"/>
      <c r="Y908" s="1"/>
    </row>
    <row r="909" spans="3:25" ht="15.75" customHeight="1" x14ac:dyDescent="0.25">
      <c r="C909" s="29"/>
      <c r="S909" s="21"/>
      <c r="T909" s="1"/>
      <c r="U909" s="1"/>
      <c r="V909" s="1"/>
      <c r="W909" s="1"/>
      <c r="X909" s="1"/>
      <c r="Y909" s="1"/>
    </row>
    <row r="910" spans="3:25" ht="15.75" customHeight="1" x14ac:dyDescent="0.25">
      <c r="C910" s="29"/>
      <c r="S910" s="21"/>
      <c r="T910" s="1"/>
      <c r="U910" s="1"/>
      <c r="V910" s="1"/>
      <c r="W910" s="1"/>
      <c r="X910" s="1"/>
      <c r="Y910" s="1"/>
    </row>
    <row r="911" spans="3:25" ht="15.75" customHeight="1" x14ac:dyDescent="0.25">
      <c r="C911" s="29"/>
      <c r="S911" s="21"/>
      <c r="T911" s="1"/>
      <c r="U911" s="1"/>
      <c r="V911" s="1"/>
      <c r="W911" s="1"/>
      <c r="X911" s="1"/>
      <c r="Y911" s="1"/>
    </row>
    <row r="912" spans="3:25" ht="15.75" customHeight="1" x14ac:dyDescent="0.25">
      <c r="C912" s="29"/>
      <c r="S912" s="21"/>
      <c r="T912" s="1"/>
      <c r="U912" s="1"/>
      <c r="V912" s="1"/>
      <c r="W912" s="1"/>
      <c r="X912" s="1"/>
      <c r="Y912" s="1"/>
    </row>
    <row r="913" spans="3:25" ht="15.75" customHeight="1" x14ac:dyDescent="0.25">
      <c r="C913" s="29"/>
      <c r="S913" s="21"/>
      <c r="T913" s="1"/>
      <c r="U913" s="1"/>
      <c r="V913" s="1"/>
      <c r="W913" s="1"/>
      <c r="X913" s="1"/>
      <c r="Y913" s="1"/>
    </row>
    <row r="914" spans="3:25" ht="15.75" customHeight="1" x14ac:dyDescent="0.25">
      <c r="C914" s="29"/>
      <c r="S914" s="21"/>
      <c r="T914" s="1"/>
      <c r="U914" s="1"/>
      <c r="V914" s="1"/>
      <c r="W914" s="1"/>
      <c r="X914" s="1"/>
      <c r="Y914" s="1"/>
    </row>
    <row r="915" spans="3:25" ht="15.75" customHeight="1" x14ac:dyDescent="0.25">
      <c r="C915" s="29"/>
      <c r="S915" s="21"/>
      <c r="T915" s="1"/>
      <c r="U915" s="1"/>
      <c r="V915" s="1"/>
      <c r="W915" s="1"/>
      <c r="X915" s="1"/>
      <c r="Y915" s="1"/>
    </row>
    <row r="916" spans="3:25" ht="15.75" customHeight="1" x14ac:dyDescent="0.25">
      <c r="C916" s="29"/>
      <c r="S916" s="21"/>
      <c r="T916" s="1"/>
      <c r="U916" s="1"/>
      <c r="V916" s="1"/>
      <c r="W916" s="1"/>
      <c r="X916" s="1"/>
      <c r="Y916" s="1"/>
    </row>
    <row r="917" spans="3:25" ht="15.75" customHeight="1" x14ac:dyDescent="0.25">
      <c r="C917" s="29"/>
      <c r="S917" s="21"/>
      <c r="T917" s="1"/>
      <c r="U917" s="1"/>
      <c r="V917" s="1"/>
      <c r="W917" s="1"/>
      <c r="X917" s="1"/>
      <c r="Y917" s="1"/>
    </row>
    <row r="918" spans="3:25" ht="15.75" customHeight="1" x14ac:dyDescent="0.25">
      <c r="C918" s="29"/>
      <c r="S918" s="21"/>
      <c r="T918" s="1"/>
      <c r="U918" s="1"/>
      <c r="V918" s="1"/>
      <c r="W918" s="1"/>
      <c r="X918" s="1"/>
      <c r="Y918" s="1"/>
    </row>
    <row r="919" spans="3:25" ht="15.75" customHeight="1" x14ac:dyDescent="0.25">
      <c r="C919" s="29"/>
      <c r="S919" s="21"/>
      <c r="T919" s="1"/>
      <c r="U919" s="1"/>
      <c r="V919" s="1"/>
      <c r="W919" s="1"/>
      <c r="X919" s="1"/>
      <c r="Y919" s="1"/>
    </row>
    <row r="920" spans="3:25" ht="15.75" customHeight="1" x14ac:dyDescent="0.25">
      <c r="C920" s="29"/>
      <c r="S920" s="21"/>
      <c r="T920" s="1"/>
      <c r="U920" s="1"/>
      <c r="V920" s="1"/>
      <c r="W920" s="1"/>
      <c r="X920" s="1"/>
      <c r="Y920" s="1"/>
    </row>
    <row r="921" spans="3:25" ht="15.75" customHeight="1" x14ac:dyDescent="0.25">
      <c r="C921" s="29"/>
      <c r="S921" s="21"/>
      <c r="T921" s="1"/>
      <c r="U921" s="1"/>
      <c r="V921" s="1"/>
      <c r="W921" s="1"/>
      <c r="X921" s="1"/>
      <c r="Y921" s="1"/>
    </row>
    <row r="922" spans="3:25" ht="15.75" customHeight="1" x14ac:dyDescent="0.25">
      <c r="C922" s="29"/>
      <c r="S922" s="21"/>
      <c r="T922" s="1"/>
      <c r="U922" s="1"/>
      <c r="V922" s="1"/>
      <c r="W922" s="1"/>
      <c r="X922" s="1"/>
      <c r="Y922" s="1"/>
    </row>
    <row r="923" spans="3:25" ht="15.75" customHeight="1" x14ac:dyDescent="0.25">
      <c r="C923" s="29"/>
      <c r="S923" s="21"/>
      <c r="T923" s="1"/>
      <c r="U923" s="1"/>
      <c r="V923" s="1"/>
      <c r="W923" s="1"/>
      <c r="X923" s="1"/>
      <c r="Y923" s="1"/>
    </row>
    <row r="924" spans="3:25" ht="15.75" customHeight="1" x14ac:dyDescent="0.25">
      <c r="C924" s="29"/>
      <c r="S924" s="21"/>
      <c r="T924" s="1"/>
      <c r="U924" s="1"/>
      <c r="V924" s="1"/>
      <c r="W924" s="1"/>
      <c r="X924" s="1"/>
      <c r="Y924" s="1"/>
    </row>
    <row r="925" spans="3:25" ht="15.75" customHeight="1" x14ac:dyDescent="0.25">
      <c r="C925" s="29"/>
      <c r="S925" s="21"/>
      <c r="T925" s="1"/>
      <c r="U925" s="1"/>
      <c r="V925" s="1"/>
      <c r="W925" s="1"/>
      <c r="X925" s="1"/>
      <c r="Y925" s="1"/>
    </row>
    <row r="926" spans="3:25" ht="15.75" customHeight="1" x14ac:dyDescent="0.25">
      <c r="C926" s="29"/>
      <c r="S926" s="21"/>
      <c r="T926" s="1"/>
      <c r="U926" s="1"/>
      <c r="V926" s="1"/>
      <c r="W926" s="1"/>
      <c r="X926" s="1"/>
      <c r="Y926" s="1"/>
    </row>
    <row r="927" spans="3:25" ht="15.75" customHeight="1" x14ac:dyDescent="0.25">
      <c r="C927" s="29"/>
      <c r="S927" s="21"/>
      <c r="T927" s="1"/>
      <c r="U927" s="1"/>
      <c r="V927" s="1"/>
      <c r="W927" s="1"/>
      <c r="X927" s="1"/>
      <c r="Y927" s="1"/>
    </row>
    <row r="928" spans="3:25" ht="15.75" customHeight="1" x14ac:dyDescent="0.25">
      <c r="C928" s="29"/>
      <c r="S928" s="21"/>
      <c r="T928" s="1"/>
      <c r="U928" s="1"/>
      <c r="V928" s="1"/>
      <c r="W928" s="1"/>
      <c r="X928" s="1"/>
      <c r="Y928" s="1"/>
    </row>
    <row r="929" spans="3:25" ht="15.75" customHeight="1" x14ac:dyDescent="0.25">
      <c r="C929" s="29"/>
      <c r="S929" s="21"/>
      <c r="T929" s="1"/>
      <c r="U929" s="1"/>
      <c r="V929" s="1"/>
      <c r="W929" s="1"/>
      <c r="X929" s="1"/>
      <c r="Y929" s="1"/>
    </row>
    <row r="930" spans="3:25" ht="15.75" customHeight="1" x14ac:dyDescent="0.25">
      <c r="C930" s="29"/>
      <c r="S930" s="21"/>
      <c r="T930" s="1"/>
      <c r="U930" s="1"/>
      <c r="V930" s="1"/>
      <c r="W930" s="1"/>
      <c r="X930" s="1"/>
      <c r="Y930" s="1"/>
    </row>
    <row r="931" spans="3:25" ht="15.75" customHeight="1" x14ac:dyDescent="0.25">
      <c r="C931" s="29"/>
      <c r="S931" s="21"/>
      <c r="T931" s="1"/>
      <c r="U931" s="1"/>
      <c r="V931" s="1"/>
      <c r="W931" s="1"/>
      <c r="X931" s="1"/>
      <c r="Y931" s="1"/>
    </row>
    <row r="932" spans="3:25" ht="15.75" customHeight="1" x14ac:dyDescent="0.25">
      <c r="C932" s="29"/>
      <c r="S932" s="21"/>
      <c r="T932" s="1"/>
      <c r="U932" s="1"/>
      <c r="V932" s="1"/>
      <c r="W932" s="1"/>
      <c r="X932" s="1"/>
      <c r="Y932" s="1"/>
    </row>
    <row r="933" spans="3:25" ht="15.75" customHeight="1" x14ac:dyDescent="0.25">
      <c r="C933" s="29"/>
      <c r="S933" s="21"/>
      <c r="T933" s="1"/>
      <c r="U933" s="1"/>
      <c r="V933" s="1"/>
      <c r="W933" s="1"/>
      <c r="X933" s="1"/>
      <c r="Y933" s="1"/>
    </row>
    <row r="934" spans="3:25" ht="15.75" customHeight="1" x14ac:dyDescent="0.25">
      <c r="C934" s="29"/>
      <c r="S934" s="21"/>
      <c r="T934" s="1"/>
      <c r="U934" s="1"/>
      <c r="V934" s="1"/>
      <c r="W934" s="1"/>
      <c r="X934" s="1"/>
      <c r="Y934" s="1"/>
    </row>
    <row r="935" spans="3:25" ht="15.75" customHeight="1" x14ac:dyDescent="0.25">
      <c r="C935" s="29"/>
      <c r="S935" s="21"/>
      <c r="T935" s="1"/>
      <c r="U935" s="1"/>
      <c r="V935" s="1"/>
      <c r="W935" s="1"/>
      <c r="X935" s="1"/>
      <c r="Y935" s="1"/>
    </row>
    <row r="936" spans="3:25" ht="15.75" customHeight="1" x14ac:dyDescent="0.25">
      <c r="C936" s="29"/>
      <c r="S936" s="21"/>
      <c r="T936" s="1"/>
      <c r="U936" s="1"/>
      <c r="V936" s="1"/>
      <c r="W936" s="1"/>
      <c r="X936" s="1"/>
      <c r="Y936" s="1"/>
    </row>
    <row r="937" spans="3:25" ht="15.75" customHeight="1" x14ac:dyDescent="0.25">
      <c r="C937" s="29"/>
      <c r="S937" s="21"/>
      <c r="T937" s="1"/>
      <c r="U937" s="1"/>
      <c r="V937" s="1"/>
      <c r="W937" s="1"/>
      <c r="X937" s="1"/>
      <c r="Y937" s="1"/>
    </row>
    <row r="938" spans="3:25" ht="15.75" customHeight="1" x14ac:dyDescent="0.25">
      <c r="C938" s="29"/>
      <c r="S938" s="21"/>
      <c r="T938" s="1"/>
      <c r="U938" s="1"/>
      <c r="V938" s="1"/>
      <c r="W938" s="1"/>
      <c r="X938" s="1"/>
      <c r="Y938" s="1"/>
    </row>
    <row r="939" spans="3:25" ht="15.75" customHeight="1" x14ac:dyDescent="0.25">
      <c r="C939" s="29"/>
      <c r="S939" s="21"/>
      <c r="T939" s="1"/>
      <c r="U939" s="1"/>
      <c r="V939" s="1"/>
      <c r="W939" s="1"/>
      <c r="X939" s="1"/>
      <c r="Y939" s="1"/>
    </row>
    <row r="940" spans="3:25" ht="15.75" customHeight="1" x14ac:dyDescent="0.25">
      <c r="C940" s="29"/>
      <c r="S940" s="21"/>
      <c r="T940" s="1"/>
      <c r="U940" s="1"/>
      <c r="V940" s="1"/>
      <c r="W940" s="1"/>
      <c r="X940" s="1"/>
      <c r="Y940" s="1"/>
    </row>
    <row r="941" spans="3:25" ht="15.75" customHeight="1" x14ac:dyDescent="0.25">
      <c r="C941" s="29"/>
      <c r="S941" s="21"/>
      <c r="T941" s="1"/>
      <c r="U941" s="1"/>
      <c r="V941" s="1"/>
      <c r="W941" s="1"/>
      <c r="X941" s="1"/>
      <c r="Y941" s="1"/>
    </row>
    <row r="942" spans="3:25" ht="15.75" customHeight="1" x14ac:dyDescent="0.25">
      <c r="C942" s="29"/>
      <c r="S942" s="21"/>
      <c r="T942" s="1"/>
      <c r="U942" s="1"/>
      <c r="V942" s="1"/>
      <c r="W942" s="1"/>
      <c r="X942" s="1"/>
      <c r="Y942" s="1"/>
    </row>
    <row r="943" spans="3:25" ht="15.75" customHeight="1" x14ac:dyDescent="0.25">
      <c r="C943" s="29"/>
      <c r="S943" s="21"/>
      <c r="T943" s="1"/>
      <c r="U943" s="1"/>
      <c r="V943" s="1"/>
      <c r="W943" s="1"/>
      <c r="X943" s="1"/>
      <c r="Y943" s="1"/>
    </row>
    <row r="944" spans="3:25" ht="15.75" customHeight="1" x14ac:dyDescent="0.25">
      <c r="C944" s="29"/>
      <c r="S944" s="21"/>
      <c r="T944" s="1"/>
      <c r="U944" s="1"/>
      <c r="V944" s="1"/>
      <c r="W944" s="1"/>
      <c r="X944" s="1"/>
      <c r="Y944" s="1"/>
    </row>
    <row r="945" spans="3:25" ht="15.75" customHeight="1" x14ac:dyDescent="0.25">
      <c r="C945" s="29"/>
      <c r="S945" s="21"/>
      <c r="T945" s="1"/>
      <c r="U945" s="1"/>
      <c r="V945" s="1"/>
      <c r="W945" s="1"/>
      <c r="X945" s="1"/>
      <c r="Y945" s="1"/>
    </row>
    <row r="946" spans="3:25" ht="15.75" customHeight="1" x14ac:dyDescent="0.25">
      <c r="C946" s="29"/>
      <c r="S946" s="21"/>
      <c r="T946" s="1"/>
      <c r="U946" s="1"/>
      <c r="V946" s="1"/>
      <c r="W946" s="1"/>
      <c r="X946" s="1"/>
      <c r="Y946" s="1"/>
    </row>
    <row r="947" spans="3:25" ht="15.75" customHeight="1" x14ac:dyDescent="0.25">
      <c r="C947" s="29"/>
      <c r="S947" s="21"/>
      <c r="T947" s="1"/>
      <c r="U947" s="1"/>
      <c r="V947" s="1"/>
      <c r="W947" s="1"/>
      <c r="X947" s="1"/>
      <c r="Y947" s="1"/>
    </row>
    <row r="948" spans="3:25" ht="15.75" customHeight="1" x14ac:dyDescent="0.25">
      <c r="C948" s="29"/>
      <c r="S948" s="21"/>
      <c r="T948" s="1"/>
      <c r="U948" s="1"/>
      <c r="V948" s="1"/>
      <c r="W948" s="1"/>
      <c r="X948" s="1"/>
      <c r="Y948" s="1"/>
    </row>
    <row r="949" spans="3:25" ht="15.75" customHeight="1" x14ac:dyDescent="0.25">
      <c r="C949" s="29"/>
      <c r="S949" s="21"/>
      <c r="T949" s="1"/>
      <c r="U949" s="1"/>
      <c r="V949" s="1"/>
      <c r="W949" s="1"/>
      <c r="X949" s="1"/>
      <c r="Y949" s="1"/>
    </row>
    <row r="950" spans="3:25" ht="15.75" customHeight="1" x14ac:dyDescent="0.25">
      <c r="C950" s="29"/>
      <c r="S950" s="21"/>
      <c r="T950" s="1"/>
      <c r="U950" s="1"/>
      <c r="V950" s="1"/>
      <c r="W950" s="1"/>
      <c r="X950" s="1"/>
      <c r="Y950" s="1"/>
    </row>
    <row r="951" spans="3:25" ht="15.75" customHeight="1" x14ac:dyDescent="0.25">
      <c r="C951" s="29"/>
      <c r="S951" s="21"/>
      <c r="T951" s="1"/>
      <c r="U951" s="1"/>
      <c r="V951" s="1"/>
      <c r="W951" s="1"/>
      <c r="X951" s="1"/>
      <c r="Y951" s="1"/>
    </row>
    <row r="952" spans="3:25" ht="15.75" customHeight="1" x14ac:dyDescent="0.25">
      <c r="C952" s="29"/>
      <c r="S952" s="21"/>
      <c r="T952" s="1"/>
      <c r="U952" s="1"/>
      <c r="V952" s="1"/>
      <c r="W952" s="1"/>
      <c r="X952" s="1"/>
      <c r="Y952" s="1"/>
    </row>
    <row r="953" spans="3:25" ht="15.75" customHeight="1" x14ac:dyDescent="0.25">
      <c r="C953" s="29"/>
      <c r="S953" s="21"/>
      <c r="T953" s="1"/>
      <c r="U953" s="1"/>
      <c r="V953" s="1"/>
      <c r="W953" s="1"/>
      <c r="X953" s="1"/>
      <c r="Y953" s="1"/>
    </row>
    <row r="954" spans="3:25" ht="15.75" customHeight="1" x14ac:dyDescent="0.25">
      <c r="C954" s="29"/>
      <c r="S954" s="21"/>
      <c r="T954" s="1"/>
      <c r="U954" s="1"/>
      <c r="V954" s="1"/>
      <c r="W954" s="1"/>
      <c r="X954" s="1"/>
      <c r="Y954" s="1"/>
    </row>
    <row r="955" spans="3:25" ht="15.75" customHeight="1" x14ac:dyDescent="0.25">
      <c r="C955" s="29"/>
      <c r="S955" s="21"/>
      <c r="T955" s="1"/>
      <c r="U955" s="1"/>
      <c r="V955" s="1"/>
      <c r="W955" s="1"/>
      <c r="X955" s="1"/>
      <c r="Y955" s="1"/>
    </row>
    <row r="956" spans="3:25" ht="15.75" customHeight="1" x14ac:dyDescent="0.25">
      <c r="C956" s="29"/>
      <c r="S956" s="21"/>
      <c r="T956" s="1"/>
      <c r="U956" s="1"/>
      <c r="V956" s="1"/>
      <c r="W956" s="1"/>
      <c r="X956" s="1"/>
      <c r="Y956" s="1"/>
    </row>
    <row r="957" spans="3:25" ht="15.75" customHeight="1" x14ac:dyDescent="0.25">
      <c r="C957" s="29"/>
      <c r="S957" s="21"/>
      <c r="T957" s="1"/>
      <c r="U957" s="1"/>
      <c r="V957" s="1"/>
      <c r="W957" s="1"/>
      <c r="X957" s="1"/>
      <c r="Y957" s="1"/>
    </row>
    <row r="958" spans="3:25" ht="15.75" customHeight="1" x14ac:dyDescent="0.25">
      <c r="C958" s="29"/>
      <c r="S958" s="21"/>
      <c r="T958" s="1"/>
      <c r="U958" s="1"/>
      <c r="V958" s="1"/>
      <c r="W958" s="1"/>
      <c r="X958" s="1"/>
      <c r="Y958" s="1"/>
    </row>
    <row r="959" spans="3:25" ht="15.75" customHeight="1" x14ac:dyDescent="0.25">
      <c r="C959" s="29"/>
      <c r="S959" s="21"/>
      <c r="T959" s="1"/>
      <c r="U959" s="1"/>
      <c r="V959" s="1"/>
      <c r="W959" s="1"/>
      <c r="X959" s="1"/>
      <c r="Y959" s="1"/>
    </row>
    <row r="960" spans="3:25" ht="15.75" customHeight="1" x14ac:dyDescent="0.25">
      <c r="C960" s="29"/>
      <c r="S960" s="21"/>
      <c r="T960" s="1"/>
      <c r="U960" s="1"/>
      <c r="V960" s="1"/>
      <c r="W960" s="1"/>
      <c r="X960" s="1"/>
      <c r="Y960" s="1"/>
    </row>
    <row r="961" spans="3:25" ht="15.75" customHeight="1" x14ac:dyDescent="0.25">
      <c r="C961" s="29"/>
      <c r="S961" s="21"/>
      <c r="T961" s="1"/>
      <c r="U961" s="1"/>
      <c r="V961" s="1"/>
      <c r="W961" s="1"/>
      <c r="X961" s="1"/>
      <c r="Y961" s="1"/>
    </row>
    <row r="962" spans="3:25" ht="15.75" customHeight="1" x14ac:dyDescent="0.25">
      <c r="C962" s="29"/>
      <c r="S962" s="21"/>
      <c r="T962" s="1"/>
      <c r="U962" s="1"/>
      <c r="V962" s="1"/>
      <c r="W962" s="1"/>
      <c r="X962" s="1"/>
      <c r="Y962" s="1"/>
    </row>
    <row r="963" spans="3:25" ht="15.75" customHeight="1" x14ac:dyDescent="0.25">
      <c r="C963" s="29"/>
      <c r="S963" s="21"/>
      <c r="T963" s="1"/>
      <c r="U963" s="1"/>
      <c r="V963" s="1"/>
      <c r="W963" s="1"/>
      <c r="X963" s="1"/>
      <c r="Y963" s="1"/>
    </row>
    <row r="964" spans="3:25" ht="15.75" customHeight="1" x14ac:dyDescent="0.25">
      <c r="C964" s="29"/>
      <c r="S964" s="21"/>
      <c r="T964" s="1"/>
      <c r="U964" s="1"/>
      <c r="V964" s="1"/>
      <c r="W964" s="1"/>
      <c r="X964" s="1"/>
      <c r="Y964" s="1"/>
    </row>
    <row r="965" spans="3:25" ht="15.75" customHeight="1" x14ac:dyDescent="0.25">
      <c r="C965" s="29"/>
      <c r="S965" s="21"/>
      <c r="T965" s="1"/>
      <c r="U965" s="1"/>
      <c r="V965" s="1"/>
      <c r="W965" s="1"/>
      <c r="X965" s="1"/>
      <c r="Y965" s="1"/>
    </row>
    <row r="966" spans="3:25" ht="15.75" customHeight="1" x14ac:dyDescent="0.25">
      <c r="C966" s="29"/>
      <c r="S966" s="21"/>
      <c r="T966" s="1"/>
      <c r="U966" s="1"/>
      <c r="V966" s="1"/>
      <c r="W966" s="1"/>
      <c r="X966" s="1"/>
      <c r="Y966" s="1"/>
    </row>
    <row r="967" spans="3:25" ht="15.75" customHeight="1" x14ac:dyDescent="0.25">
      <c r="C967" s="29"/>
      <c r="S967" s="21"/>
      <c r="T967" s="1"/>
      <c r="U967" s="1"/>
      <c r="V967" s="1"/>
      <c r="W967" s="1"/>
      <c r="X967" s="1"/>
      <c r="Y967" s="1"/>
    </row>
    <row r="968" spans="3:25" ht="15.75" customHeight="1" x14ac:dyDescent="0.25">
      <c r="C968" s="29"/>
      <c r="S968" s="21"/>
      <c r="T968" s="1"/>
      <c r="U968" s="1"/>
      <c r="V968" s="1"/>
      <c r="W968" s="1"/>
      <c r="X968" s="1"/>
      <c r="Y968" s="1"/>
    </row>
    <row r="969" spans="3:25" ht="15.75" customHeight="1" x14ac:dyDescent="0.25">
      <c r="C969" s="29"/>
      <c r="S969" s="21"/>
      <c r="T969" s="1"/>
      <c r="U969" s="1"/>
      <c r="V969" s="1"/>
      <c r="W969" s="1"/>
      <c r="X969" s="1"/>
      <c r="Y969" s="1"/>
    </row>
    <row r="970" spans="3:25" ht="15.75" customHeight="1" x14ac:dyDescent="0.25">
      <c r="C970" s="29"/>
      <c r="S970" s="21"/>
      <c r="T970" s="1"/>
      <c r="U970" s="1"/>
      <c r="V970" s="1"/>
      <c r="W970" s="1"/>
      <c r="X970" s="1"/>
      <c r="Y970" s="1"/>
    </row>
    <row r="971" spans="3:25" ht="15.75" customHeight="1" x14ac:dyDescent="0.25">
      <c r="C971" s="29"/>
      <c r="S971" s="21"/>
      <c r="T971" s="1"/>
      <c r="U971" s="1"/>
      <c r="V971" s="1"/>
      <c r="W971" s="1"/>
      <c r="X971" s="1"/>
      <c r="Y971" s="1"/>
    </row>
    <row r="972" spans="3:25" ht="15.75" customHeight="1" x14ac:dyDescent="0.25">
      <c r="C972" s="29"/>
      <c r="S972" s="21"/>
      <c r="T972" s="1"/>
      <c r="U972" s="1"/>
      <c r="V972" s="1"/>
      <c r="W972" s="1"/>
      <c r="X972" s="1"/>
      <c r="Y972" s="1"/>
    </row>
    <row r="973" spans="3:25" ht="15.75" customHeight="1" x14ac:dyDescent="0.25">
      <c r="C973" s="29"/>
      <c r="S973" s="21"/>
      <c r="T973" s="1"/>
      <c r="U973" s="1"/>
      <c r="V973" s="1"/>
      <c r="W973" s="1"/>
      <c r="X973" s="1"/>
      <c r="Y973" s="1"/>
    </row>
    <row r="974" spans="3:25" ht="15.75" customHeight="1" x14ac:dyDescent="0.25">
      <c r="C974" s="29"/>
      <c r="S974" s="21"/>
      <c r="T974" s="1"/>
      <c r="U974" s="1"/>
      <c r="V974" s="1"/>
      <c r="W974" s="1"/>
      <c r="X974" s="1"/>
      <c r="Y974" s="1"/>
    </row>
    <row r="975" spans="3:25" ht="15.75" customHeight="1" x14ac:dyDescent="0.25">
      <c r="C975" s="29"/>
      <c r="S975" s="21"/>
      <c r="T975" s="1"/>
      <c r="U975" s="1"/>
      <c r="V975" s="1"/>
      <c r="W975" s="1"/>
      <c r="X975" s="1"/>
      <c r="Y975" s="1"/>
    </row>
    <row r="976" spans="3:25" ht="15.75" customHeight="1" x14ac:dyDescent="0.25">
      <c r="C976" s="29"/>
      <c r="S976" s="21"/>
      <c r="T976" s="1"/>
      <c r="U976" s="1"/>
      <c r="V976" s="1"/>
      <c r="W976" s="1"/>
      <c r="X976" s="1"/>
      <c r="Y976" s="1"/>
    </row>
    <row r="977" spans="3:25" ht="15.75" customHeight="1" x14ac:dyDescent="0.25">
      <c r="C977" s="29"/>
      <c r="S977" s="21"/>
      <c r="T977" s="1"/>
      <c r="U977" s="1"/>
      <c r="V977" s="1"/>
      <c r="W977" s="1"/>
      <c r="X977" s="1"/>
      <c r="Y977" s="1"/>
    </row>
    <row r="978" spans="3:25" ht="15.75" customHeight="1" x14ac:dyDescent="0.25">
      <c r="C978" s="29"/>
      <c r="S978" s="21"/>
      <c r="T978" s="1"/>
      <c r="U978" s="1"/>
      <c r="V978" s="1"/>
      <c r="W978" s="1"/>
      <c r="X978" s="1"/>
      <c r="Y978" s="1"/>
    </row>
    <row r="979" spans="3:25" ht="15.75" customHeight="1" x14ac:dyDescent="0.25">
      <c r="C979" s="29"/>
      <c r="S979" s="21"/>
      <c r="T979" s="1"/>
      <c r="U979" s="1"/>
      <c r="V979" s="1"/>
      <c r="W979" s="1"/>
      <c r="X979" s="1"/>
      <c r="Y979" s="1"/>
    </row>
    <row r="980" spans="3:25" ht="15.75" customHeight="1" x14ac:dyDescent="0.25">
      <c r="C980" s="29"/>
      <c r="S980" s="21"/>
      <c r="T980" s="1"/>
      <c r="U980" s="1"/>
      <c r="V980" s="1"/>
      <c r="W980" s="1"/>
      <c r="X980" s="1"/>
      <c r="Y980" s="1"/>
    </row>
    <row r="981" spans="3:25" ht="15.75" customHeight="1" x14ac:dyDescent="0.25">
      <c r="C981" s="29"/>
      <c r="S981" s="21"/>
      <c r="T981" s="1"/>
      <c r="U981" s="1"/>
      <c r="V981" s="1"/>
      <c r="W981" s="1"/>
      <c r="X981" s="1"/>
      <c r="Y981" s="1"/>
    </row>
    <row r="982" spans="3:25" ht="15.75" customHeight="1" x14ac:dyDescent="0.25">
      <c r="C982" s="29"/>
      <c r="S982" s="21"/>
      <c r="T982" s="1"/>
      <c r="U982" s="1"/>
      <c r="V982" s="1"/>
      <c r="W982" s="1"/>
      <c r="X982" s="1"/>
      <c r="Y982" s="1"/>
    </row>
    <row r="983" spans="3:25" ht="15.75" customHeight="1" x14ac:dyDescent="0.25">
      <c r="C983" s="29"/>
      <c r="S983" s="21"/>
      <c r="T983" s="1"/>
      <c r="U983" s="1"/>
      <c r="V983" s="1"/>
      <c r="W983" s="1"/>
      <c r="X983" s="1"/>
      <c r="Y983" s="1"/>
    </row>
    <row r="984" spans="3:25" ht="15.75" customHeight="1" x14ac:dyDescent="0.25">
      <c r="C984" s="29"/>
      <c r="S984" s="21"/>
      <c r="T984" s="1"/>
      <c r="U984" s="1"/>
      <c r="V984" s="1"/>
      <c r="W984" s="1"/>
      <c r="X984" s="1"/>
      <c r="Y984" s="1"/>
    </row>
    <row r="985" spans="3:25" ht="15.75" customHeight="1" x14ac:dyDescent="0.25">
      <c r="C985" s="29"/>
      <c r="S985" s="21"/>
      <c r="T985" s="1"/>
      <c r="U985" s="1"/>
      <c r="V985" s="1"/>
      <c r="W985" s="1"/>
      <c r="X985" s="1"/>
      <c r="Y985" s="1"/>
    </row>
    <row r="986" spans="3:25" ht="15.75" customHeight="1" x14ac:dyDescent="0.25">
      <c r="C986" s="29"/>
      <c r="S986" s="21"/>
      <c r="T986" s="1"/>
      <c r="U986" s="1"/>
      <c r="V986" s="1"/>
      <c r="W986" s="1"/>
      <c r="X986" s="1"/>
      <c r="Y986" s="1"/>
    </row>
    <row r="987" spans="3:25" ht="15.75" customHeight="1" x14ac:dyDescent="0.25">
      <c r="C987" s="29"/>
      <c r="S987" s="21"/>
      <c r="T987" s="1"/>
      <c r="U987" s="1"/>
      <c r="V987" s="1"/>
      <c r="W987" s="1"/>
      <c r="X987" s="1"/>
      <c r="Y987" s="1"/>
    </row>
    <row r="988" spans="3:25" ht="15.75" customHeight="1" x14ac:dyDescent="0.25">
      <c r="C988" s="29"/>
      <c r="S988" s="21"/>
      <c r="T988" s="1"/>
      <c r="U988" s="1"/>
      <c r="V988" s="1"/>
      <c r="W988" s="1"/>
      <c r="X988" s="1"/>
      <c r="Y988" s="1"/>
    </row>
    <row r="989" spans="3:25" ht="15.75" customHeight="1" x14ac:dyDescent="0.25">
      <c r="C989" s="29"/>
      <c r="S989" s="21"/>
      <c r="T989" s="1"/>
      <c r="U989" s="1"/>
      <c r="V989" s="1"/>
      <c r="W989" s="1"/>
      <c r="X989" s="1"/>
      <c r="Y989" s="1"/>
    </row>
    <row r="990" spans="3:25" ht="15.75" customHeight="1" x14ac:dyDescent="0.25">
      <c r="C990" s="29"/>
      <c r="S990" s="21"/>
      <c r="T990" s="1"/>
      <c r="U990" s="1"/>
      <c r="V990" s="1"/>
      <c r="W990" s="1"/>
      <c r="X990" s="1"/>
      <c r="Y990" s="1"/>
    </row>
    <row r="991" spans="3:25" ht="15.75" customHeight="1" x14ac:dyDescent="0.25">
      <c r="C991" s="29"/>
      <c r="S991" s="21"/>
      <c r="T991" s="1"/>
      <c r="U991" s="1"/>
      <c r="V991" s="1"/>
      <c r="W991" s="1"/>
      <c r="X991" s="1"/>
      <c r="Y991" s="1"/>
    </row>
    <row r="992" spans="3:25" ht="15.75" customHeight="1" x14ac:dyDescent="0.25">
      <c r="C992" s="29"/>
      <c r="S992" s="21"/>
      <c r="T992" s="1"/>
      <c r="U992" s="1"/>
      <c r="V992" s="1"/>
      <c r="W992" s="1"/>
      <c r="X992" s="1"/>
      <c r="Y992" s="1"/>
    </row>
    <row r="993" spans="3:25" ht="15.75" customHeight="1" x14ac:dyDescent="0.25">
      <c r="C993" s="29"/>
      <c r="S993" s="21"/>
      <c r="T993" s="1"/>
      <c r="U993" s="1"/>
      <c r="V993" s="1"/>
      <c r="W993" s="1"/>
      <c r="X993" s="1"/>
      <c r="Y993" s="1"/>
    </row>
    <row r="994" spans="3:25" ht="15.75" customHeight="1" x14ac:dyDescent="0.25">
      <c r="C994" s="29"/>
      <c r="S994" s="21"/>
      <c r="T994" s="1"/>
      <c r="U994" s="1"/>
      <c r="V994" s="1"/>
      <c r="W994" s="1"/>
      <c r="X994" s="1"/>
      <c r="Y994" s="1"/>
    </row>
    <row r="995" spans="3:25" ht="15.75" customHeight="1" x14ac:dyDescent="0.25">
      <c r="C995" s="29"/>
      <c r="S995" s="21"/>
      <c r="T995" s="1"/>
      <c r="U995" s="1"/>
      <c r="V995" s="1"/>
      <c r="W995" s="1"/>
      <c r="X995" s="1"/>
      <c r="Y995" s="1"/>
    </row>
    <row r="996" spans="3:25" ht="15.75" customHeight="1" x14ac:dyDescent="0.25">
      <c r="C996" s="29"/>
      <c r="S996" s="21"/>
      <c r="T996" s="1"/>
      <c r="U996" s="1"/>
      <c r="V996" s="1"/>
      <c r="W996" s="1"/>
      <c r="X996" s="1"/>
      <c r="Y996" s="1"/>
    </row>
    <row r="997" spans="3:25" ht="15.75" customHeight="1" x14ac:dyDescent="0.25">
      <c r="C997" s="29"/>
      <c r="S997" s="21"/>
      <c r="T997" s="1"/>
      <c r="U997" s="1"/>
      <c r="V997" s="1"/>
      <c r="W997" s="1"/>
      <c r="X997" s="1"/>
      <c r="Y997" s="1"/>
    </row>
    <row r="998" spans="3:25" ht="15.75" customHeight="1" x14ac:dyDescent="0.25">
      <c r="C998" s="29"/>
      <c r="S998" s="21"/>
      <c r="T998" s="1"/>
      <c r="U998" s="1"/>
      <c r="V998" s="1"/>
      <c r="W998" s="1"/>
      <c r="X998" s="1"/>
      <c r="Y998" s="1"/>
    </row>
    <row r="999" spans="3:25" ht="15.75" customHeight="1" x14ac:dyDescent="0.25">
      <c r="C999" s="29"/>
      <c r="S999" s="21"/>
      <c r="T999" s="1"/>
      <c r="U999" s="1"/>
      <c r="V999" s="1"/>
      <c r="W999" s="1"/>
      <c r="X999" s="1"/>
      <c r="Y999" s="1"/>
    </row>
    <row r="1000" spans="3:25" ht="15.75" customHeight="1" x14ac:dyDescent="0.25">
      <c r="C1000" s="29"/>
      <c r="S1000" s="21"/>
      <c r="T1000" s="1"/>
      <c r="U1000" s="1"/>
      <c r="V1000" s="1"/>
      <c r="W1000" s="1"/>
      <c r="X1000" s="1"/>
      <c r="Y1000" s="1"/>
    </row>
    <row r="1001" spans="3:25" ht="15.75" customHeight="1" x14ac:dyDescent="0.25">
      <c r="C1001" s="29"/>
      <c r="S1001" s="21"/>
      <c r="T1001" s="1"/>
      <c r="U1001" s="1"/>
      <c r="V1001" s="1"/>
      <c r="W1001" s="1"/>
      <c r="X1001" s="1"/>
      <c r="Y1001" s="1"/>
    </row>
    <row r="1002" spans="3:25" ht="15.75" customHeight="1" x14ac:dyDescent="0.25">
      <c r="C1002" s="29"/>
      <c r="S1002" s="21"/>
      <c r="T1002" s="1"/>
      <c r="U1002" s="1"/>
      <c r="V1002" s="1"/>
      <c r="W1002" s="1"/>
      <c r="X1002" s="1"/>
      <c r="Y1002" s="1"/>
    </row>
    <row r="1003" spans="3:25" ht="15.75" customHeight="1" x14ac:dyDescent="0.25">
      <c r="C1003" s="29"/>
      <c r="S1003" s="21"/>
      <c r="T1003" s="1"/>
      <c r="U1003" s="1"/>
      <c r="V1003" s="1"/>
      <c r="W1003" s="1"/>
      <c r="X1003" s="1"/>
      <c r="Y1003" s="1"/>
    </row>
    <row r="1004" spans="3:25" ht="15.75" customHeight="1" x14ac:dyDescent="0.25">
      <c r="C1004" s="29"/>
      <c r="S1004" s="21"/>
      <c r="T1004" s="1"/>
      <c r="U1004" s="1"/>
      <c r="V1004" s="1"/>
      <c r="W1004" s="1"/>
      <c r="X1004" s="1"/>
      <c r="Y1004" s="1"/>
    </row>
    <row r="1005" spans="3:25" ht="15.75" customHeight="1" x14ac:dyDescent="0.25">
      <c r="C1005" s="29"/>
      <c r="S1005" s="21"/>
      <c r="T1005" s="1"/>
      <c r="U1005" s="1"/>
      <c r="V1005" s="1"/>
      <c r="W1005" s="1"/>
      <c r="X1005" s="1"/>
      <c r="Y1005" s="1"/>
    </row>
    <row r="1006" spans="3:25" ht="15.75" customHeight="1" x14ac:dyDescent="0.25">
      <c r="C1006" s="29"/>
      <c r="S1006" s="21"/>
      <c r="T1006" s="1"/>
      <c r="U1006" s="1"/>
      <c r="V1006" s="1"/>
      <c r="W1006" s="1"/>
      <c r="X1006" s="1"/>
      <c r="Y1006" s="1"/>
    </row>
    <row r="1007" spans="3:25" ht="15.75" customHeight="1" x14ac:dyDescent="0.25">
      <c r="C1007" s="29"/>
      <c r="S1007" s="21"/>
      <c r="T1007" s="1"/>
      <c r="U1007" s="1"/>
      <c r="V1007" s="1"/>
      <c r="W1007" s="1"/>
      <c r="X1007" s="1"/>
      <c r="Y1007" s="1"/>
    </row>
    <row r="1008" spans="3:25" ht="15.75" customHeight="1" x14ac:dyDescent="0.25">
      <c r="C1008" s="29"/>
      <c r="S1008" s="21"/>
      <c r="T1008" s="1"/>
      <c r="U1008" s="1"/>
      <c r="V1008" s="1"/>
      <c r="W1008" s="1"/>
      <c r="X1008" s="1"/>
      <c r="Y1008" s="1"/>
    </row>
    <row r="1009" spans="3:25" ht="15.75" customHeight="1" x14ac:dyDescent="0.25">
      <c r="C1009" s="29"/>
      <c r="S1009" s="21"/>
      <c r="T1009" s="1"/>
      <c r="U1009" s="1"/>
      <c r="V1009" s="1"/>
      <c r="W1009" s="1"/>
      <c r="X1009" s="1"/>
      <c r="Y1009" s="1"/>
    </row>
    <row r="1010" spans="3:25" ht="15.75" customHeight="1" x14ac:dyDescent="0.25">
      <c r="C1010" s="29"/>
      <c r="S1010" s="21"/>
      <c r="T1010" s="1"/>
      <c r="U1010" s="1"/>
      <c r="V1010" s="1"/>
      <c r="W1010" s="1"/>
      <c r="X1010" s="1"/>
      <c r="Y1010" s="1"/>
    </row>
    <row r="1011" spans="3:25" ht="15.75" customHeight="1" x14ac:dyDescent="0.25">
      <c r="C1011" s="29"/>
      <c r="S1011" s="21"/>
      <c r="T1011" s="1"/>
      <c r="U1011" s="1"/>
      <c r="V1011" s="1"/>
      <c r="W1011" s="1"/>
      <c r="X1011" s="1"/>
      <c r="Y1011" s="1"/>
    </row>
    <row r="1012" spans="3:25" ht="15.75" customHeight="1" x14ac:dyDescent="0.25">
      <c r="C1012" s="29"/>
      <c r="S1012" s="21"/>
      <c r="T1012" s="1"/>
      <c r="U1012" s="1"/>
      <c r="V1012" s="1"/>
      <c r="W1012" s="1"/>
      <c r="X1012" s="1"/>
      <c r="Y1012" s="1"/>
    </row>
    <row r="1013" spans="3:25" ht="15.75" customHeight="1" x14ac:dyDescent="0.25">
      <c r="C1013" s="29"/>
      <c r="S1013" s="21"/>
      <c r="T1013" s="1"/>
      <c r="U1013" s="1"/>
      <c r="V1013" s="1"/>
      <c r="W1013" s="1"/>
      <c r="X1013" s="1"/>
      <c r="Y1013" s="1"/>
    </row>
    <row r="1014" spans="3:25" ht="15.75" customHeight="1" x14ac:dyDescent="0.25">
      <c r="C1014" s="29"/>
      <c r="S1014" s="21"/>
      <c r="T1014" s="1"/>
      <c r="U1014" s="1"/>
      <c r="V1014" s="1"/>
      <c r="W1014" s="1"/>
      <c r="X1014" s="1"/>
      <c r="Y1014" s="1"/>
    </row>
    <row r="1015" spans="3:25" ht="15.75" customHeight="1" x14ac:dyDescent="0.25">
      <c r="C1015" s="29"/>
      <c r="S1015" s="21"/>
      <c r="T1015" s="1"/>
      <c r="U1015" s="1"/>
      <c r="V1015" s="1"/>
      <c r="W1015" s="1"/>
      <c r="X1015" s="1"/>
      <c r="Y1015" s="1"/>
    </row>
    <row r="1016" spans="3:25" ht="15.75" customHeight="1" x14ac:dyDescent="0.25">
      <c r="C1016" s="29"/>
      <c r="S1016" s="21"/>
      <c r="T1016" s="1"/>
      <c r="U1016" s="1"/>
      <c r="V1016" s="1"/>
      <c r="W1016" s="1"/>
      <c r="X1016" s="1"/>
      <c r="Y1016" s="1"/>
    </row>
    <row r="1017" spans="3:25" ht="15.75" customHeight="1" x14ac:dyDescent="0.25">
      <c r="C1017" s="29"/>
      <c r="S1017" s="21"/>
      <c r="T1017" s="1"/>
      <c r="U1017" s="1"/>
      <c r="V1017" s="1"/>
      <c r="W1017" s="1"/>
      <c r="X1017" s="1"/>
      <c r="Y1017" s="1"/>
    </row>
    <row r="1018" spans="3:25" ht="15.75" customHeight="1" x14ac:dyDescent="0.25">
      <c r="C1018" s="29"/>
      <c r="S1018" s="21"/>
      <c r="T1018" s="1"/>
      <c r="U1018" s="1"/>
      <c r="V1018" s="1"/>
      <c r="W1018" s="1"/>
      <c r="X1018" s="1"/>
      <c r="Y1018" s="1"/>
    </row>
    <row r="1019" spans="3:25" ht="15.75" customHeight="1" x14ac:dyDescent="0.25">
      <c r="C1019" s="29"/>
      <c r="S1019" s="21"/>
      <c r="T1019" s="1"/>
      <c r="U1019" s="1"/>
      <c r="V1019" s="1"/>
      <c r="W1019" s="1"/>
      <c r="X1019" s="1"/>
      <c r="Y1019" s="1"/>
    </row>
    <row r="1020" spans="3:25" ht="15.75" customHeight="1" x14ac:dyDescent="0.25">
      <c r="C1020" s="29"/>
      <c r="S1020" s="21"/>
      <c r="T1020" s="1"/>
      <c r="U1020" s="1"/>
      <c r="V1020" s="1"/>
      <c r="W1020" s="1"/>
      <c r="X1020" s="1"/>
      <c r="Y1020" s="1"/>
    </row>
    <row r="1021" spans="3:25" ht="15.75" customHeight="1" x14ac:dyDescent="0.25">
      <c r="C1021" s="29"/>
      <c r="S1021" s="21"/>
      <c r="T1021" s="1"/>
      <c r="U1021" s="1"/>
      <c r="V1021" s="1"/>
      <c r="W1021" s="1"/>
      <c r="X1021" s="1"/>
      <c r="Y1021" s="1"/>
    </row>
    <row r="1022" spans="3:25" ht="15.75" customHeight="1" x14ac:dyDescent="0.25">
      <c r="C1022" s="29"/>
      <c r="S1022" s="21"/>
      <c r="T1022" s="1"/>
      <c r="U1022" s="1"/>
      <c r="V1022" s="1"/>
      <c r="W1022" s="1"/>
      <c r="X1022" s="1"/>
      <c r="Y1022" s="1"/>
    </row>
    <row r="1023" spans="3:25" ht="15.75" customHeight="1" x14ac:dyDescent="0.25">
      <c r="C1023" s="29"/>
      <c r="S1023" s="21"/>
      <c r="T1023" s="1"/>
      <c r="U1023" s="1"/>
      <c r="V1023" s="1"/>
      <c r="W1023" s="1"/>
      <c r="X1023" s="1"/>
      <c r="Y1023" s="1"/>
    </row>
    <row r="1024" spans="3:25" ht="15.75" customHeight="1" x14ac:dyDescent="0.25">
      <c r="C1024" s="29"/>
      <c r="S1024" s="21"/>
      <c r="T1024" s="1"/>
      <c r="U1024" s="1"/>
      <c r="V1024" s="1"/>
      <c r="W1024" s="1"/>
      <c r="X1024" s="1"/>
      <c r="Y1024" s="1"/>
    </row>
    <row r="1025" spans="3:25" ht="15.75" customHeight="1" x14ac:dyDescent="0.25">
      <c r="C1025" s="29"/>
      <c r="S1025" s="21"/>
      <c r="T1025" s="1"/>
      <c r="U1025" s="1"/>
      <c r="V1025" s="1"/>
      <c r="W1025" s="1"/>
      <c r="X1025" s="1"/>
      <c r="Y1025" s="1"/>
    </row>
    <row r="1026" spans="3:25" ht="15.75" customHeight="1" x14ac:dyDescent="0.25">
      <c r="C1026" s="29"/>
      <c r="S1026" s="21"/>
      <c r="T1026" s="1"/>
      <c r="U1026" s="1"/>
      <c r="V1026" s="1"/>
      <c r="W1026" s="1"/>
      <c r="X1026" s="1"/>
      <c r="Y1026" s="1"/>
    </row>
    <row r="1027" spans="3:25" ht="15.75" customHeight="1" x14ac:dyDescent="0.25">
      <c r="C1027" s="29"/>
      <c r="S1027" s="21"/>
      <c r="T1027" s="1"/>
      <c r="U1027" s="1"/>
      <c r="V1027" s="1"/>
      <c r="W1027" s="1"/>
      <c r="X1027" s="1"/>
      <c r="Y1027" s="1"/>
    </row>
    <row r="1028" spans="3:25" ht="15.75" customHeight="1" x14ac:dyDescent="0.25">
      <c r="C1028" s="29"/>
      <c r="S1028" s="21"/>
      <c r="T1028" s="1"/>
      <c r="U1028" s="1"/>
      <c r="V1028" s="1"/>
      <c r="W1028" s="1"/>
      <c r="X1028" s="1"/>
      <c r="Y1028" s="1"/>
    </row>
    <row r="1029" spans="3:25" ht="15.75" customHeight="1" x14ac:dyDescent="0.25">
      <c r="C1029" s="29"/>
      <c r="S1029" s="21"/>
      <c r="T1029" s="1"/>
      <c r="U1029" s="1"/>
      <c r="V1029" s="1"/>
      <c r="W1029" s="1"/>
      <c r="X1029" s="1"/>
      <c r="Y1029" s="1"/>
    </row>
    <row r="1030" spans="3:25" ht="15.75" customHeight="1" x14ac:dyDescent="0.25">
      <c r="C1030" s="29"/>
      <c r="S1030" s="21"/>
      <c r="T1030" s="1"/>
      <c r="U1030" s="1"/>
      <c r="V1030" s="1"/>
      <c r="W1030" s="1"/>
      <c r="X1030" s="1"/>
      <c r="Y1030" s="1"/>
    </row>
    <row r="1031" spans="3:25" ht="15.75" customHeight="1" x14ac:dyDescent="0.25">
      <c r="C1031" s="29"/>
      <c r="S1031" s="21"/>
      <c r="T1031" s="1"/>
      <c r="U1031" s="1"/>
      <c r="V1031" s="1"/>
      <c r="W1031" s="1"/>
      <c r="X1031" s="1"/>
      <c r="Y1031" s="1"/>
    </row>
    <row r="1032" spans="3:25" ht="15.75" customHeight="1" x14ac:dyDescent="0.25">
      <c r="C1032" s="29"/>
      <c r="S1032" s="21"/>
      <c r="T1032" s="1"/>
      <c r="U1032" s="1"/>
      <c r="V1032" s="1"/>
      <c r="W1032" s="1"/>
      <c r="X1032" s="1"/>
      <c r="Y1032" s="1"/>
    </row>
    <row r="1033" spans="3:25" ht="15.75" customHeight="1" x14ac:dyDescent="0.25">
      <c r="C1033" s="29"/>
      <c r="S1033" s="21"/>
      <c r="T1033" s="1"/>
      <c r="U1033" s="1"/>
      <c r="V1033" s="1"/>
      <c r="W1033" s="1"/>
      <c r="X1033" s="1"/>
      <c r="Y1033" s="1"/>
    </row>
    <row r="1034" spans="3:25" ht="15.75" customHeight="1" x14ac:dyDescent="0.25">
      <c r="C1034" s="29"/>
      <c r="S1034" s="21"/>
      <c r="T1034" s="1"/>
      <c r="U1034" s="1"/>
      <c r="V1034" s="1"/>
      <c r="W1034" s="1"/>
      <c r="X1034" s="1"/>
      <c r="Y1034" s="1"/>
    </row>
    <row r="1035" spans="3:25" ht="15.75" customHeight="1" x14ac:dyDescent="0.25">
      <c r="C1035" s="29"/>
      <c r="S1035" s="21"/>
      <c r="T1035" s="1"/>
      <c r="U1035" s="1"/>
      <c r="V1035" s="1"/>
      <c r="W1035" s="1"/>
      <c r="X1035" s="1"/>
      <c r="Y1035" s="1"/>
    </row>
    <row r="1036" spans="3:25" ht="15.75" customHeight="1" x14ac:dyDescent="0.25">
      <c r="C1036" s="29"/>
      <c r="S1036" s="21"/>
      <c r="T1036" s="1"/>
      <c r="U1036" s="1"/>
      <c r="V1036" s="1"/>
      <c r="W1036" s="1"/>
      <c r="X1036" s="1"/>
      <c r="Y1036" s="1"/>
    </row>
    <row r="1037" spans="3:25" ht="15.75" customHeight="1" x14ac:dyDescent="0.25">
      <c r="C1037" s="29"/>
      <c r="S1037" s="21"/>
      <c r="T1037" s="1"/>
      <c r="U1037" s="1"/>
      <c r="V1037" s="1"/>
      <c r="W1037" s="1"/>
      <c r="X1037" s="1"/>
      <c r="Y1037" s="1"/>
    </row>
    <row r="1038" spans="3:25" ht="15.75" customHeight="1" x14ac:dyDescent="0.25">
      <c r="C1038" s="29"/>
      <c r="S1038" s="21"/>
      <c r="T1038" s="1"/>
      <c r="U1038" s="1"/>
      <c r="V1038" s="1"/>
      <c r="W1038" s="1"/>
      <c r="X1038" s="1"/>
      <c r="Y1038" s="1"/>
    </row>
    <row r="1039" spans="3:25" ht="15.75" customHeight="1" x14ac:dyDescent="0.25">
      <c r="C1039" s="29"/>
      <c r="S1039" s="21"/>
      <c r="T1039" s="1"/>
      <c r="U1039" s="1"/>
      <c r="V1039" s="1"/>
      <c r="W1039" s="1"/>
      <c r="X1039" s="1"/>
      <c r="Y1039" s="1"/>
    </row>
    <row r="1040" spans="3:25" ht="15.75" customHeight="1" x14ac:dyDescent="0.25">
      <c r="C1040" s="29"/>
      <c r="S1040" s="21"/>
      <c r="T1040" s="1"/>
      <c r="U1040" s="1"/>
      <c r="V1040" s="1"/>
      <c r="W1040" s="1"/>
      <c r="X1040" s="1"/>
      <c r="Y1040" s="1"/>
    </row>
    <row r="1041" spans="3:25" ht="15.75" customHeight="1" x14ac:dyDescent="0.25">
      <c r="C1041" s="29"/>
      <c r="S1041" s="21"/>
      <c r="T1041" s="1"/>
      <c r="U1041" s="1"/>
      <c r="V1041" s="1"/>
      <c r="W1041" s="1"/>
      <c r="X1041" s="1"/>
      <c r="Y1041" s="1"/>
    </row>
    <row r="1042" spans="3:25" ht="15.75" customHeight="1" x14ac:dyDescent="0.25">
      <c r="C1042" s="29"/>
      <c r="S1042" s="21"/>
      <c r="T1042" s="1"/>
      <c r="U1042" s="1"/>
      <c r="V1042" s="1"/>
      <c r="W1042" s="1"/>
      <c r="X1042" s="1"/>
      <c r="Y1042" s="1"/>
    </row>
    <row r="1043" spans="3:25" ht="15.75" customHeight="1" x14ac:dyDescent="0.25">
      <c r="C1043" s="29"/>
      <c r="S1043" s="21"/>
      <c r="T1043" s="1"/>
      <c r="U1043" s="1"/>
      <c r="V1043" s="1"/>
      <c r="W1043" s="1"/>
      <c r="X1043" s="1"/>
      <c r="Y1043" s="1"/>
    </row>
    <row r="1044" spans="3:25" ht="15.75" customHeight="1" x14ac:dyDescent="0.25">
      <c r="C1044" s="29"/>
      <c r="S1044" s="21"/>
      <c r="T1044" s="1"/>
      <c r="U1044" s="1"/>
      <c r="V1044" s="1"/>
      <c r="W1044" s="1"/>
      <c r="X1044" s="1"/>
      <c r="Y1044" s="1"/>
    </row>
    <row r="1045" spans="3:25" ht="15.75" customHeight="1" x14ac:dyDescent="0.25">
      <c r="C1045" s="29"/>
      <c r="S1045" s="21"/>
      <c r="T1045" s="1"/>
      <c r="U1045" s="1"/>
      <c r="V1045" s="1"/>
      <c r="W1045" s="1"/>
      <c r="X1045" s="1"/>
      <c r="Y1045" s="1"/>
    </row>
    <row r="1046" spans="3:25" ht="15.75" customHeight="1" x14ac:dyDescent="0.25">
      <c r="C1046" s="29"/>
      <c r="S1046" s="21"/>
      <c r="T1046" s="1"/>
      <c r="U1046" s="1"/>
      <c r="V1046" s="1"/>
      <c r="W1046" s="1"/>
      <c r="X1046" s="1"/>
      <c r="Y1046" s="1"/>
    </row>
    <row r="1047" spans="3:25" ht="15.75" customHeight="1" x14ac:dyDescent="0.25">
      <c r="C1047" s="29"/>
      <c r="S1047" s="21"/>
      <c r="T1047" s="1"/>
      <c r="U1047" s="1"/>
      <c r="V1047" s="1"/>
      <c r="W1047" s="1"/>
      <c r="X1047" s="1"/>
      <c r="Y1047" s="1"/>
    </row>
    <row r="1048" spans="3:25" ht="15.75" customHeight="1" x14ac:dyDescent="0.25">
      <c r="C1048" s="29"/>
      <c r="S1048" s="21"/>
      <c r="T1048" s="1"/>
      <c r="U1048" s="1"/>
      <c r="V1048" s="1"/>
      <c r="W1048" s="1"/>
      <c r="X1048" s="1"/>
      <c r="Y1048" s="1"/>
    </row>
    <row r="1049" spans="3:25" ht="15.75" customHeight="1" x14ac:dyDescent="0.25">
      <c r="C1049" s="29"/>
      <c r="S1049" s="21"/>
      <c r="T1049" s="1"/>
      <c r="U1049" s="1"/>
      <c r="V1049" s="1"/>
      <c r="W1049" s="1"/>
      <c r="X1049" s="1"/>
      <c r="Y1049" s="1"/>
    </row>
    <row r="1050" spans="3:25" ht="15.75" customHeight="1" x14ac:dyDescent="0.25">
      <c r="C1050" s="29"/>
      <c r="S1050" s="21"/>
      <c r="T1050" s="1"/>
      <c r="U1050" s="1"/>
      <c r="V1050" s="1"/>
      <c r="W1050" s="1"/>
      <c r="X1050" s="1"/>
      <c r="Y1050" s="1"/>
    </row>
    <row r="1051" spans="3:25" ht="15.75" customHeight="1" x14ac:dyDescent="0.25">
      <c r="C1051" s="29"/>
      <c r="S1051" s="21"/>
      <c r="T1051" s="1"/>
      <c r="U1051" s="1"/>
      <c r="V1051" s="1"/>
      <c r="W1051" s="1"/>
      <c r="X1051" s="1"/>
      <c r="Y1051" s="1"/>
    </row>
    <row r="1052" spans="3:25" ht="15.75" customHeight="1" x14ac:dyDescent="0.25">
      <c r="C1052" s="29"/>
      <c r="S1052" s="21"/>
      <c r="T1052" s="1"/>
      <c r="U1052" s="1"/>
      <c r="V1052" s="1"/>
      <c r="W1052" s="1"/>
      <c r="X1052" s="1"/>
      <c r="Y1052" s="1"/>
    </row>
    <row r="1053" spans="3:25" ht="15.75" customHeight="1" x14ac:dyDescent="0.25">
      <c r="C1053" s="29"/>
      <c r="S1053" s="21"/>
      <c r="T1053" s="1"/>
      <c r="U1053" s="1"/>
      <c r="V1053" s="1"/>
      <c r="W1053" s="1"/>
      <c r="X1053" s="1"/>
      <c r="Y1053" s="1"/>
    </row>
    <row r="1054" spans="3:25" ht="15.75" customHeight="1" x14ac:dyDescent="0.25">
      <c r="C1054" s="29"/>
      <c r="S1054" s="21"/>
      <c r="T1054" s="1"/>
      <c r="U1054" s="1"/>
      <c r="V1054" s="1"/>
      <c r="W1054" s="1"/>
      <c r="X1054" s="1"/>
      <c r="Y1054" s="1"/>
    </row>
    <row r="1055" spans="3:25" ht="15.75" customHeight="1" x14ac:dyDescent="0.25">
      <c r="C1055" s="29"/>
      <c r="S1055" s="21"/>
      <c r="T1055" s="1"/>
      <c r="U1055" s="1"/>
      <c r="V1055" s="1"/>
      <c r="W1055" s="1"/>
      <c r="X1055" s="1"/>
      <c r="Y1055" s="1"/>
    </row>
    <row r="1056" spans="3:25" ht="15.75" customHeight="1" x14ac:dyDescent="0.25">
      <c r="C1056" s="29"/>
      <c r="S1056" s="21"/>
      <c r="T1056" s="1"/>
      <c r="U1056" s="1"/>
      <c r="V1056" s="1"/>
      <c r="W1056" s="1"/>
      <c r="X1056" s="1"/>
      <c r="Y1056" s="1"/>
    </row>
    <row r="1057" spans="3:25" ht="15.75" customHeight="1" x14ac:dyDescent="0.25">
      <c r="C1057" s="29"/>
      <c r="S1057" s="21"/>
      <c r="T1057" s="1"/>
      <c r="U1057" s="1"/>
      <c r="V1057" s="1"/>
      <c r="W1057" s="1"/>
      <c r="X1057" s="1"/>
      <c r="Y1057" s="1"/>
    </row>
    <row r="1058" spans="3:25" ht="15.75" customHeight="1" x14ac:dyDescent="0.25">
      <c r="C1058" s="29"/>
      <c r="S1058" s="21"/>
      <c r="T1058" s="1"/>
      <c r="U1058" s="1"/>
      <c r="V1058" s="1"/>
      <c r="W1058" s="1"/>
      <c r="X1058" s="1"/>
      <c r="Y1058" s="1"/>
    </row>
    <row r="1059" spans="3:25" ht="15.75" customHeight="1" x14ac:dyDescent="0.25">
      <c r="C1059" s="29"/>
      <c r="S1059" s="21"/>
      <c r="T1059" s="1"/>
      <c r="U1059" s="1"/>
      <c r="V1059" s="1"/>
      <c r="W1059" s="1"/>
      <c r="X1059" s="1"/>
      <c r="Y1059" s="1"/>
    </row>
    <row r="1060" spans="3:25" ht="15.75" customHeight="1" x14ac:dyDescent="0.25">
      <c r="C1060" s="29"/>
      <c r="S1060" s="21"/>
      <c r="T1060" s="1"/>
      <c r="U1060" s="1"/>
      <c r="V1060" s="1"/>
      <c r="W1060" s="1"/>
      <c r="X1060" s="1"/>
      <c r="Y1060" s="1"/>
    </row>
    <row r="1061" spans="3:25" ht="15.75" customHeight="1" x14ac:dyDescent="0.25">
      <c r="C1061" s="29"/>
      <c r="S1061" s="21"/>
      <c r="T1061" s="1"/>
      <c r="U1061" s="1"/>
      <c r="V1061" s="1"/>
      <c r="W1061" s="1"/>
      <c r="X1061" s="1"/>
      <c r="Y1061" s="1"/>
    </row>
    <row r="1062" spans="3:25" ht="15.75" customHeight="1" x14ac:dyDescent="0.25">
      <c r="C1062" s="29"/>
      <c r="S1062" s="21"/>
      <c r="T1062" s="1"/>
      <c r="U1062" s="1"/>
      <c r="V1062" s="1"/>
      <c r="W1062" s="1"/>
      <c r="X1062" s="1"/>
      <c r="Y1062" s="1"/>
    </row>
    <row r="1063" spans="3:25" ht="15.75" customHeight="1" x14ac:dyDescent="0.25">
      <c r="C1063" s="29"/>
      <c r="S1063" s="21"/>
      <c r="T1063" s="1"/>
      <c r="U1063" s="1"/>
      <c r="V1063" s="1"/>
      <c r="W1063" s="1"/>
      <c r="X1063" s="1"/>
      <c r="Y1063" s="1"/>
    </row>
    <row r="1064" spans="3:25" ht="15.75" customHeight="1" x14ac:dyDescent="0.25">
      <c r="C1064" s="29"/>
      <c r="S1064" s="21"/>
      <c r="T1064" s="1"/>
      <c r="U1064" s="1"/>
      <c r="V1064" s="1"/>
      <c r="W1064" s="1"/>
      <c r="X1064" s="1"/>
      <c r="Y1064" s="1"/>
    </row>
    <row r="1065" spans="3:25" ht="15.75" customHeight="1" x14ac:dyDescent="0.25">
      <c r="C1065" s="29"/>
      <c r="S1065" s="21"/>
      <c r="T1065" s="1"/>
      <c r="U1065" s="1"/>
      <c r="V1065" s="1"/>
      <c r="W1065" s="1"/>
      <c r="X1065" s="1"/>
      <c r="Y1065" s="1"/>
    </row>
    <row r="1066" spans="3:25" ht="15.75" customHeight="1" x14ac:dyDescent="0.25">
      <c r="C1066" s="29"/>
      <c r="S1066" s="21"/>
      <c r="T1066" s="1"/>
      <c r="U1066" s="1"/>
      <c r="V1066" s="1"/>
      <c r="W1066" s="1"/>
      <c r="X1066" s="1"/>
      <c r="Y1066" s="1"/>
    </row>
    <row r="1067" spans="3:25" ht="15.75" customHeight="1" x14ac:dyDescent="0.25">
      <c r="C1067" s="29"/>
      <c r="S1067" s="21"/>
      <c r="T1067" s="1"/>
      <c r="U1067" s="1"/>
      <c r="V1067" s="1"/>
      <c r="W1067" s="1"/>
      <c r="X1067" s="1"/>
      <c r="Y1067" s="1"/>
    </row>
    <row r="1068" spans="3:25" ht="15.75" customHeight="1" x14ac:dyDescent="0.25">
      <c r="C1068" s="29"/>
      <c r="S1068" s="21"/>
      <c r="T1068" s="1"/>
      <c r="U1068" s="1"/>
      <c r="V1068" s="1"/>
      <c r="W1068" s="1"/>
      <c r="X1068" s="1"/>
      <c r="Y1068" s="1"/>
    </row>
    <row r="1069" spans="3:25" ht="15.75" customHeight="1" x14ac:dyDescent="0.25">
      <c r="C1069" s="29"/>
      <c r="S1069" s="21"/>
      <c r="T1069" s="1"/>
      <c r="U1069" s="1"/>
      <c r="V1069" s="1"/>
      <c r="W1069" s="1"/>
      <c r="X1069" s="1"/>
      <c r="Y1069" s="1"/>
    </row>
    <row r="1070" spans="3:25" ht="15.75" customHeight="1" x14ac:dyDescent="0.25">
      <c r="C1070" s="29"/>
      <c r="S1070" s="21"/>
      <c r="T1070" s="1"/>
      <c r="U1070" s="1"/>
      <c r="V1070" s="1"/>
      <c r="W1070" s="1"/>
      <c r="X1070" s="1"/>
      <c r="Y1070" s="1"/>
    </row>
    <row r="1071" spans="3:25" ht="15.75" customHeight="1" x14ac:dyDescent="0.25">
      <c r="C1071" s="29"/>
      <c r="S1071" s="21"/>
      <c r="T1071" s="1"/>
      <c r="U1071" s="1"/>
      <c r="V1071" s="1"/>
      <c r="W1071" s="1"/>
      <c r="X1071" s="1"/>
      <c r="Y1071" s="1"/>
    </row>
    <row r="1072" spans="3:25" ht="15.75" customHeight="1" x14ac:dyDescent="0.25">
      <c r="C1072" s="29"/>
      <c r="S1072" s="21"/>
      <c r="T1072" s="1"/>
      <c r="U1072" s="1"/>
      <c r="V1072" s="1"/>
      <c r="W1072" s="1"/>
      <c r="X1072" s="1"/>
      <c r="Y1072" s="1"/>
    </row>
    <row r="1073" spans="3:25" ht="15.75" customHeight="1" x14ac:dyDescent="0.25">
      <c r="C1073" s="29"/>
      <c r="S1073" s="21"/>
      <c r="T1073" s="1"/>
      <c r="U1073" s="1"/>
      <c r="V1073" s="1"/>
      <c r="W1073" s="1"/>
      <c r="X1073" s="1"/>
      <c r="Y1073" s="1"/>
    </row>
    <row r="1074" spans="3:25" ht="15.75" customHeight="1" x14ac:dyDescent="0.25">
      <c r="C1074" s="29"/>
      <c r="S1074" s="21"/>
      <c r="T1074" s="1"/>
      <c r="U1074" s="1"/>
      <c r="V1074" s="1"/>
      <c r="W1074" s="1"/>
      <c r="X1074" s="1"/>
      <c r="Y1074" s="1"/>
    </row>
    <row r="1075" spans="3:25" ht="15.75" customHeight="1" x14ac:dyDescent="0.25">
      <c r="C1075" s="29"/>
      <c r="S1075" s="21"/>
      <c r="T1075" s="1"/>
      <c r="U1075" s="1"/>
      <c r="V1075" s="1"/>
      <c r="W1075" s="1"/>
      <c r="X1075" s="1"/>
      <c r="Y1075" s="1"/>
    </row>
    <row r="1076" spans="3:25" ht="15.75" customHeight="1" x14ac:dyDescent="0.25">
      <c r="C1076" s="29"/>
      <c r="S1076" s="21"/>
      <c r="T1076" s="1"/>
      <c r="U1076" s="1"/>
      <c r="V1076" s="1"/>
      <c r="W1076" s="1"/>
      <c r="X1076" s="1"/>
      <c r="Y1076" s="1"/>
    </row>
    <row r="1077" spans="3:25" ht="15.75" customHeight="1" x14ac:dyDescent="0.25">
      <c r="C1077" s="29"/>
      <c r="S1077" s="21"/>
      <c r="T1077" s="1"/>
      <c r="U1077" s="1"/>
      <c r="V1077" s="1"/>
      <c r="W1077" s="1"/>
      <c r="X1077" s="1"/>
      <c r="Y1077" s="1"/>
    </row>
    <row r="1078" spans="3:25" ht="15.75" customHeight="1" x14ac:dyDescent="0.25">
      <c r="C1078" s="29"/>
      <c r="S1078" s="21"/>
      <c r="T1078" s="1"/>
      <c r="U1078" s="1"/>
      <c r="V1078" s="1"/>
      <c r="W1078" s="1"/>
      <c r="X1078" s="1"/>
      <c r="Y1078" s="1"/>
    </row>
    <row r="1079" spans="3:25" ht="15.75" customHeight="1" x14ac:dyDescent="0.25">
      <c r="C1079" s="29"/>
      <c r="S1079" s="21"/>
      <c r="T1079" s="1"/>
      <c r="U1079" s="1"/>
      <c r="V1079" s="1"/>
      <c r="W1079" s="1"/>
      <c r="X1079" s="1"/>
      <c r="Y1079" s="1"/>
    </row>
    <row r="1080" spans="3:25" ht="15.75" customHeight="1" x14ac:dyDescent="0.25">
      <c r="C1080" s="29"/>
      <c r="S1080" s="21"/>
      <c r="T1080" s="1"/>
      <c r="U1080" s="1"/>
      <c r="V1080" s="1"/>
      <c r="W1080" s="1"/>
      <c r="X1080" s="1"/>
      <c r="Y1080" s="1"/>
    </row>
    <row r="1081" spans="3:25" ht="15.75" customHeight="1" x14ac:dyDescent="0.25">
      <c r="C1081" s="29"/>
      <c r="S1081" s="21"/>
      <c r="T1081" s="1"/>
      <c r="U1081" s="1"/>
      <c r="V1081" s="1"/>
      <c r="W1081" s="1"/>
      <c r="X1081" s="1"/>
      <c r="Y1081" s="1"/>
    </row>
    <row r="1082" spans="3:25" ht="15.75" customHeight="1" x14ac:dyDescent="0.25">
      <c r="C1082" s="29"/>
      <c r="S1082" s="21"/>
      <c r="T1082" s="1"/>
      <c r="U1082" s="1"/>
      <c r="V1082" s="1"/>
      <c r="W1082" s="1"/>
      <c r="X1082" s="1"/>
      <c r="Y1082" s="1"/>
    </row>
    <row r="1083" spans="3:25" ht="15.75" customHeight="1" x14ac:dyDescent="0.25">
      <c r="C1083" s="29"/>
      <c r="S1083" s="21"/>
      <c r="T1083" s="1"/>
      <c r="U1083" s="1"/>
      <c r="V1083" s="1"/>
      <c r="W1083" s="1"/>
      <c r="X1083" s="1"/>
      <c r="Y1083" s="1"/>
    </row>
    <row r="1084" spans="3:25" ht="15.75" customHeight="1" x14ac:dyDescent="0.25">
      <c r="C1084" s="29"/>
      <c r="S1084" s="21"/>
      <c r="T1084" s="1"/>
      <c r="U1084" s="1"/>
      <c r="V1084" s="1"/>
      <c r="W1084" s="1"/>
      <c r="X1084" s="1"/>
      <c r="Y1084" s="1"/>
    </row>
    <row r="1085" spans="3:25" ht="15.75" customHeight="1" x14ac:dyDescent="0.25">
      <c r="C1085" s="29"/>
      <c r="S1085" s="21"/>
      <c r="T1085" s="1"/>
      <c r="U1085" s="1"/>
      <c r="V1085" s="1"/>
      <c r="W1085" s="1"/>
      <c r="X1085" s="1"/>
      <c r="Y1085" s="1"/>
    </row>
    <row r="1086" spans="3:25" ht="15.75" customHeight="1" x14ac:dyDescent="0.25">
      <c r="C1086" s="29"/>
      <c r="S1086" s="21"/>
      <c r="T1086" s="1"/>
      <c r="U1086" s="1"/>
      <c r="V1086" s="1"/>
      <c r="W1086" s="1"/>
      <c r="X1086" s="1"/>
      <c r="Y1086" s="1"/>
    </row>
    <row r="1087" spans="3:25" ht="15.75" customHeight="1" x14ac:dyDescent="0.25">
      <c r="C1087" s="29"/>
      <c r="S1087" s="21"/>
      <c r="T1087" s="1"/>
      <c r="U1087" s="1"/>
      <c r="V1087" s="1"/>
      <c r="W1087" s="1"/>
      <c r="X1087" s="1"/>
      <c r="Y1087" s="1"/>
    </row>
    <row r="1088" spans="3:25" ht="15.75" customHeight="1" x14ac:dyDescent="0.25">
      <c r="C1088" s="29"/>
      <c r="S1088" s="21"/>
      <c r="T1088" s="1"/>
      <c r="U1088" s="1"/>
      <c r="V1088" s="1"/>
      <c r="W1088" s="1"/>
      <c r="X1088" s="1"/>
      <c r="Y1088" s="1"/>
    </row>
    <row r="1089" spans="3:25" ht="15.75" customHeight="1" x14ac:dyDescent="0.25">
      <c r="C1089" s="29"/>
      <c r="S1089" s="21"/>
      <c r="T1089" s="1"/>
      <c r="U1089" s="1"/>
      <c r="V1089" s="1"/>
      <c r="W1089" s="1"/>
      <c r="X1089" s="1"/>
      <c r="Y1089" s="1"/>
    </row>
    <row r="1090" spans="3:25" ht="15.75" customHeight="1" x14ac:dyDescent="0.25">
      <c r="C1090" s="29"/>
      <c r="S1090" s="21"/>
      <c r="T1090" s="1"/>
      <c r="U1090" s="1"/>
      <c r="V1090" s="1"/>
      <c r="W1090" s="1"/>
      <c r="X1090" s="1"/>
      <c r="Y1090" s="1"/>
    </row>
    <row r="1091" spans="3:25" ht="15.75" customHeight="1" x14ac:dyDescent="0.25">
      <c r="C1091" s="29"/>
      <c r="S1091" s="21"/>
      <c r="T1091" s="1"/>
      <c r="U1091" s="1"/>
      <c r="V1091" s="1"/>
      <c r="W1091" s="1"/>
      <c r="X1091" s="1"/>
      <c r="Y1091" s="1"/>
    </row>
    <row r="1092" spans="3:25" ht="15.75" customHeight="1" x14ac:dyDescent="0.25">
      <c r="C1092" s="29"/>
      <c r="S1092" s="21"/>
      <c r="T1092" s="1"/>
      <c r="U1092" s="1"/>
      <c r="V1092" s="1"/>
      <c r="W1092" s="1"/>
      <c r="X1092" s="1"/>
      <c r="Y1092" s="1"/>
    </row>
    <row r="1093" spans="3:25" ht="15.75" customHeight="1" x14ac:dyDescent="0.25">
      <c r="C1093" s="29"/>
      <c r="S1093" s="21"/>
      <c r="T1093" s="1"/>
      <c r="U1093" s="1"/>
      <c r="V1093" s="1"/>
      <c r="W1093" s="1"/>
      <c r="X1093" s="1"/>
      <c r="Y1093" s="1"/>
    </row>
    <row r="1094" spans="3:25" ht="15.75" customHeight="1" x14ac:dyDescent="0.25">
      <c r="C1094" s="29"/>
      <c r="S1094" s="21"/>
      <c r="T1094" s="1"/>
      <c r="U1094" s="1"/>
      <c r="V1094" s="1"/>
      <c r="W1094" s="1"/>
      <c r="X1094" s="1"/>
      <c r="Y1094" s="1"/>
    </row>
    <row r="1095" spans="3:25" ht="15.75" customHeight="1" x14ac:dyDescent="0.25">
      <c r="C1095" s="29"/>
      <c r="S1095" s="21"/>
      <c r="T1095" s="1"/>
      <c r="U1095" s="1"/>
      <c r="V1095" s="1"/>
      <c r="W1095" s="1"/>
      <c r="X1095" s="1"/>
      <c r="Y1095" s="1"/>
    </row>
    <row r="1096" spans="3:25" ht="15.75" customHeight="1" x14ac:dyDescent="0.25">
      <c r="C1096" s="29"/>
      <c r="S1096" s="21"/>
      <c r="T1096" s="1"/>
      <c r="U1096" s="1"/>
      <c r="V1096" s="1"/>
      <c r="W1096" s="1"/>
      <c r="X1096" s="1"/>
      <c r="Y1096" s="1"/>
    </row>
    <row r="1097" spans="3:25" ht="15.75" customHeight="1" x14ac:dyDescent="0.25">
      <c r="C1097" s="29"/>
      <c r="S1097" s="21"/>
      <c r="T1097" s="1"/>
      <c r="U1097" s="1"/>
      <c r="V1097" s="1"/>
      <c r="W1097" s="1"/>
      <c r="X1097" s="1"/>
      <c r="Y1097" s="1"/>
    </row>
    <row r="1098" spans="3:25" ht="15.75" customHeight="1" x14ac:dyDescent="0.25">
      <c r="C1098" s="29"/>
      <c r="S1098" s="21"/>
      <c r="T1098" s="1"/>
      <c r="U1098" s="1"/>
      <c r="V1098" s="1"/>
      <c r="W1098" s="1"/>
      <c r="X1098" s="1"/>
      <c r="Y1098" s="1"/>
    </row>
    <row r="1099" spans="3:25" ht="15.75" customHeight="1" x14ac:dyDescent="0.25">
      <c r="C1099" s="29"/>
      <c r="S1099" s="21"/>
      <c r="T1099" s="1"/>
      <c r="U1099" s="1"/>
      <c r="V1099" s="1"/>
      <c r="W1099" s="1"/>
      <c r="X1099" s="1"/>
      <c r="Y1099" s="1"/>
    </row>
    <row r="1100" spans="3:25" ht="15.75" customHeight="1" x14ac:dyDescent="0.25">
      <c r="C1100" s="29"/>
      <c r="S1100" s="21"/>
      <c r="T1100" s="1"/>
      <c r="U1100" s="1"/>
      <c r="V1100" s="1"/>
      <c r="W1100" s="1"/>
      <c r="X1100" s="1"/>
      <c r="Y1100" s="1"/>
    </row>
    <row r="1101" spans="3:25" ht="15.75" customHeight="1" x14ac:dyDescent="0.25">
      <c r="C1101" s="29"/>
      <c r="S1101" s="21"/>
      <c r="T1101" s="1"/>
      <c r="U1101" s="1"/>
      <c r="V1101" s="1"/>
      <c r="W1101" s="1"/>
      <c r="X1101" s="1"/>
      <c r="Y1101" s="1"/>
    </row>
    <row r="1102" spans="3:25" ht="15.75" customHeight="1" x14ac:dyDescent="0.25">
      <c r="C1102" s="29"/>
      <c r="S1102" s="21"/>
      <c r="T1102" s="1"/>
      <c r="U1102" s="1"/>
      <c r="V1102" s="1"/>
      <c r="W1102" s="1"/>
      <c r="X1102" s="1"/>
      <c r="Y1102" s="1"/>
    </row>
    <row r="1103" spans="3:25" ht="15.75" customHeight="1" x14ac:dyDescent="0.25">
      <c r="C1103" s="29"/>
      <c r="S1103" s="21"/>
      <c r="T1103" s="1"/>
      <c r="U1103" s="1"/>
      <c r="V1103" s="1"/>
      <c r="W1103" s="1"/>
      <c r="X1103" s="1"/>
      <c r="Y1103" s="1"/>
    </row>
    <row r="1104" spans="3:25" ht="15.75" customHeight="1" x14ac:dyDescent="0.25">
      <c r="C1104" s="29"/>
      <c r="S1104" s="21"/>
      <c r="T1104" s="1"/>
      <c r="U1104" s="1"/>
      <c r="V1104" s="1"/>
      <c r="W1104" s="1"/>
      <c r="X1104" s="1"/>
      <c r="Y1104" s="1"/>
    </row>
    <row r="1105" spans="3:25" ht="15.75" customHeight="1" x14ac:dyDescent="0.25">
      <c r="C1105" s="29"/>
      <c r="S1105" s="21"/>
      <c r="T1105" s="1"/>
      <c r="U1105" s="1"/>
      <c r="V1105" s="1"/>
      <c r="W1105" s="1"/>
      <c r="X1105" s="1"/>
      <c r="Y1105" s="1"/>
    </row>
    <row r="1106" spans="3:25" ht="15.75" customHeight="1" x14ac:dyDescent="0.25">
      <c r="C1106" s="29"/>
      <c r="S1106" s="21"/>
      <c r="T1106" s="1"/>
      <c r="U1106" s="1"/>
      <c r="V1106" s="1"/>
      <c r="W1106" s="1"/>
      <c r="X1106" s="1"/>
      <c r="Y1106" s="1"/>
    </row>
    <row r="1107" spans="3:25" ht="15.75" customHeight="1" x14ac:dyDescent="0.25">
      <c r="C1107" s="29"/>
      <c r="S1107" s="21"/>
      <c r="T1107" s="1"/>
      <c r="U1107" s="1"/>
      <c r="V1107" s="1"/>
      <c r="W1107" s="1"/>
      <c r="X1107" s="1"/>
      <c r="Y1107" s="1"/>
    </row>
    <row r="1108" spans="3:25" ht="15.75" customHeight="1" x14ac:dyDescent="0.25">
      <c r="C1108" s="29"/>
      <c r="S1108" s="21"/>
      <c r="T1108" s="1"/>
      <c r="U1108" s="1"/>
      <c r="V1108" s="1"/>
      <c r="W1108" s="1"/>
      <c r="X1108" s="1"/>
      <c r="Y1108" s="1"/>
    </row>
    <row r="1109" spans="3:25" ht="15.75" customHeight="1" x14ac:dyDescent="0.25">
      <c r="C1109" s="29"/>
      <c r="S1109" s="21"/>
      <c r="T1109" s="1"/>
      <c r="U1109" s="1"/>
      <c r="V1109" s="1"/>
      <c r="W1109" s="1"/>
      <c r="X1109" s="1"/>
      <c r="Y1109" s="1"/>
    </row>
    <row r="1110" spans="3:25" ht="15.75" customHeight="1" x14ac:dyDescent="0.25">
      <c r="C1110" s="29"/>
      <c r="S1110" s="21"/>
      <c r="T1110" s="1"/>
      <c r="U1110" s="1"/>
      <c r="V1110" s="1"/>
      <c r="W1110" s="1"/>
      <c r="X1110" s="1"/>
      <c r="Y1110" s="1"/>
    </row>
    <row r="1111" spans="3:25" ht="15.75" customHeight="1" x14ac:dyDescent="0.25">
      <c r="C1111" s="29"/>
      <c r="S1111" s="21"/>
      <c r="T1111" s="1"/>
      <c r="U1111" s="1"/>
      <c r="V1111" s="1"/>
      <c r="W1111" s="1"/>
      <c r="X1111" s="1"/>
      <c r="Y1111" s="1"/>
    </row>
    <row r="1112" spans="3:25" ht="15.75" customHeight="1" x14ac:dyDescent="0.25">
      <c r="C1112" s="29"/>
      <c r="S1112" s="21"/>
      <c r="T1112" s="1"/>
      <c r="U1112" s="1"/>
      <c r="V1112" s="1"/>
      <c r="W1112" s="1"/>
      <c r="X1112" s="1"/>
      <c r="Y1112" s="1"/>
    </row>
    <row r="1113" spans="3:25" ht="15.75" customHeight="1" x14ac:dyDescent="0.25">
      <c r="C1113" s="29"/>
      <c r="S1113" s="21"/>
      <c r="T1113" s="1"/>
      <c r="U1113" s="1"/>
      <c r="V1113" s="1"/>
      <c r="W1113" s="1"/>
      <c r="X1113" s="1"/>
      <c r="Y1113" s="1"/>
    </row>
    <row r="1114" spans="3:25" ht="15.75" customHeight="1" x14ac:dyDescent="0.25">
      <c r="C1114" s="29"/>
      <c r="S1114" s="21"/>
      <c r="T1114" s="1"/>
      <c r="U1114" s="1"/>
      <c r="V1114" s="1"/>
      <c r="W1114" s="1"/>
      <c r="X1114" s="1"/>
      <c r="Y1114" s="1"/>
    </row>
    <row r="1115" spans="3:25" ht="15.75" customHeight="1" x14ac:dyDescent="0.25">
      <c r="C1115" s="29"/>
      <c r="S1115" s="21"/>
      <c r="T1115" s="1"/>
      <c r="U1115" s="1"/>
      <c r="V1115" s="1"/>
      <c r="W1115" s="1"/>
      <c r="X1115" s="1"/>
      <c r="Y1115" s="1"/>
    </row>
    <row r="1116" spans="3:25" ht="15.75" customHeight="1" x14ac:dyDescent="0.25">
      <c r="C1116" s="29"/>
      <c r="S1116" s="21"/>
      <c r="T1116" s="1"/>
      <c r="U1116" s="1"/>
      <c r="V1116" s="1"/>
      <c r="W1116" s="1"/>
      <c r="X1116" s="1"/>
      <c r="Y1116" s="1"/>
    </row>
    <row r="1117" spans="3:25" ht="15.75" customHeight="1" x14ac:dyDescent="0.25">
      <c r="C1117" s="29"/>
      <c r="S1117" s="21"/>
      <c r="T1117" s="1"/>
      <c r="U1117" s="1"/>
      <c r="V1117" s="1"/>
      <c r="W1117" s="1"/>
      <c r="X1117" s="1"/>
      <c r="Y1117" s="1"/>
    </row>
    <row r="1118" spans="3:25" ht="15.75" customHeight="1" x14ac:dyDescent="0.25">
      <c r="C1118" s="29"/>
      <c r="S1118" s="21"/>
      <c r="T1118" s="1"/>
      <c r="U1118" s="1"/>
      <c r="V1118" s="1"/>
      <c r="W1118" s="1"/>
      <c r="X1118" s="1"/>
      <c r="Y1118" s="1"/>
    </row>
    <row r="1119" spans="3:25" ht="15.75" customHeight="1" x14ac:dyDescent="0.25">
      <c r="C1119" s="29"/>
      <c r="S1119" s="21"/>
      <c r="T1119" s="1"/>
      <c r="U1119" s="1"/>
      <c r="V1119" s="1"/>
      <c r="W1119" s="1"/>
      <c r="X1119" s="1"/>
      <c r="Y1119" s="1"/>
    </row>
    <row r="1120" spans="3:25" ht="15.75" customHeight="1" x14ac:dyDescent="0.25">
      <c r="C1120" s="29"/>
      <c r="S1120" s="21"/>
      <c r="T1120" s="1"/>
      <c r="U1120" s="1"/>
      <c r="V1120" s="1"/>
      <c r="W1120" s="1"/>
      <c r="X1120" s="1"/>
      <c r="Y1120" s="1"/>
    </row>
    <row r="1121" spans="3:25" ht="15.75" customHeight="1" x14ac:dyDescent="0.25">
      <c r="C1121" s="29"/>
      <c r="S1121" s="21"/>
      <c r="T1121" s="1"/>
      <c r="U1121" s="1"/>
      <c r="V1121" s="1"/>
      <c r="W1121" s="1"/>
      <c r="X1121" s="1"/>
      <c r="Y1121" s="1"/>
    </row>
    <row r="1122" spans="3:25" ht="15.75" customHeight="1" x14ac:dyDescent="0.25">
      <c r="C1122" s="29"/>
      <c r="S1122" s="21"/>
      <c r="T1122" s="1"/>
      <c r="U1122" s="1"/>
      <c r="V1122" s="1"/>
      <c r="W1122" s="1"/>
      <c r="X1122" s="1"/>
      <c r="Y1122" s="1"/>
    </row>
    <row r="1123" spans="3:25" ht="15.75" customHeight="1" x14ac:dyDescent="0.25">
      <c r="C1123" s="29"/>
      <c r="S1123" s="21"/>
      <c r="T1123" s="1"/>
      <c r="U1123" s="1"/>
      <c r="V1123" s="1"/>
      <c r="W1123" s="1"/>
      <c r="X1123" s="1"/>
      <c r="Y1123" s="1"/>
    </row>
    <row r="1124" spans="3:25" ht="15.75" customHeight="1" x14ac:dyDescent="0.25">
      <c r="C1124" s="29"/>
      <c r="S1124" s="21"/>
      <c r="T1124" s="1"/>
      <c r="U1124" s="1"/>
      <c r="V1124" s="1"/>
      <c r="W1124" s="1"/>
      <c r="X1124" s="1"/>
      <c r="Y1124" s="1"/>
    </row>
    <row r="1125" spans="3:25" ht="15.75" customHeight="1" x14ac:dyDescent="0.25">
      <c r="C1125" s="29"/>
      <c r="S1125" s="21"/>
      <c r="T1125" s="1"/>
      <c r="U1125" s="1"/>
      <c r="V1125" s="1"/>
      <c r="W1125" s="1"/>
      <c r="X1125" s="1"/>
      <c r="Y1125" s="1"/>
    </row>
    <row r="1126" spans="3:25" ht="15.75" customHeight="1" x14ac:dyDescent="0.25">
      <c r="C1126" s="29"/>
      <c r="S1126" s="21"/>
      <c r="T1126" s="1"/>
      <c r="U1126" s="1"/>
      <c r="V1126" s="1"/>
      <c r="W1126" s="1"/>
      <c r="X1126" s="1"/>
      <c r="Y1126" s="1"/>
    </row>
    <row r="1127" spans="3:25" ht="15.75" customHeight="1" x14ac:dyDescent="0.25">
      <c r="C1127" s="29"/>
      <c r="S1127" s="21"/>
      <c r="T1127" s="1"/>
      <c r="U1127" s="1"/>
      <c r="V1127" s="1"/>
      <c r="W1127" s="1"/>
      <c r="X1127" s="1"/>
      <c r="Y1127" s="1"/>
    </row>
    <row r="1128" spans="3:25" ht="15.75" customHeight="1" x14ac:dyDescent="0.25">
      <c r="C1128" s="29"/>
      <c r="S1128" s="21"/>
      <c r="T1128" s="1"/>
      <c r="U1128" s="1"/>
      <c r="V1128" s="1"/>
      <c r="W1128" s="1"/>
      <c r="X1128" s="1"/>
      <c r="Y1128" s="1"/>
    </row>
    <row r="1129" spans="3:25" ht="15.75" customHeight="1" x14ac:dyDescent="0.25">
      <c r="C1129" s="29"/>
      <c r="S1129" s="21"/>
      <c r="T1129" s="1"/>
      <c r="U1129" s="1"/>
      <c r="V1129" s="1"/>
      <c r="W1129" s="1"/>
      <c r="X1129" s="1"/>
      <c r="Y1129" s="1"/>
    </row>
    <row r="1130" spans="3:25" ht="15.75" customHeight="1" x14ac:dyDescent="0.25">
      <c r="C1130" s="29"/>
      <c r="S1130" s="21"/>
      <c r="T1130" s="1"/>
      <c r="U1130" s="1"/>
      <c r="V1130" s="1"/>
      <c r="W1130" s="1"/>
      <c r="X1130" s="1"/>
      <c r="Y1130" s="1"/>
    </row>
    <row r="1131" spans="3:25" ht="15.75" customHeight="1" x14ac:dyDescent="0.25">
      <c r="C1131" s="29"/>
      <c r="S1131" s="21"/>
      <c r="T1131" s="1"/>
      <c r="U1131" s="1"/>
      <c r="V1131" s="1"/>
      <c r="W1131" s="1"/>
      <c r="X1131" s="1"/>
      <c r="Y1131" s="1"/>
    </row>
    <row r="1132" spans="3:25" ht="15.75" customHeight="1" x14ac:dyDescent="0.25">
      <c r="C1132" s="29"/>
      <c r="S1132" s="21"/>
      <c r="T1132" s="1"/>
      <c r="U1132" s="1"/>
      <c r="V1132" s="1"/>
      <c r="W1132" s="1"/>
      <c r="X1132" s="1"/>
      <c r="Y1132" s="1"/>
    </row>
    <row r="1133" spans="3:25" ht="15.75" customHeight="1" x14ac:dyDescent="0.25">
      <c r="C1133" s="29"/>
      <c r="S1133" s="21"/>
      <c r="T1133" s="1"/>
      <c r="U1133" s="1"/>
      <c r="V1133" s="1"/>
      <c r="W1133" s="1"/>
      <c r="X1133" s="1"/>
      <c r="Y1133" s="1"/>
    </row>
    <row r="1134" spans="3:25" ht="15.75" customHeight="1" x14ac:dyDescent="0.25">
      <c r="C1134" s="29"/>
      <c r="S1134" s="21"/>
      <c r="T1134" s="1"/>
      <c r="U1134" s="1"/>
      <c r="V1134" s="1"/>
      <c r="W1134" s="1"/>
      <c r="X1134" s="1"/>
      <c r="Y1134" s="1"/>
    </row>
    <row r="1135" spans="3:25" ht="15.75" customHeight="1" x14ac:dyDescent="0.25">
      <c r="C1135" s="29"/>
      <c r="S1135" s="21"/>
      <c r="T1135" s="1"/>
      <c r="U1135" s="1"/>
      <c r="V1135" s="1"/>
      <c r="W1135" s="1"/>
      <c r="X1135" s="1"/>
      <c r="Y1135" s="1"/>
    </row>
    <row r="1136" spans="3:25" ht="15.75" customHeight="1" x14ac:dyDescent="0.25">
      <c r="C1136" s="29"/>
      <c r="S1136" s="21"/>
      <c r="T1136" s="1"/>
      <c r="U1136" s="1"/>
      <c r="V1136" s="1"/>
      <c r="W1136" s="1"/>
      <c r="X1136" s="1"/>
      <c r="Y1136" s="1"/>
    </row>
    <row r="1137" spans="3:25" ht="15.75" customHeight="1" x14ac:dyDescent="0.25">
      <c r="C1137" s="29"/>
      <c r="S1137" s="21"/>
      <c r="T1137" s="1"/>
      <c r="U1137" s="1"/>
      <c r="V1137" s="1"/>
      <c r="W1137" s="1"/>
      <c r="X1137" s="1"/>
      <c r="Y1137" s="1"/>
    </row>
    <row r="1138" spans="3:25" ht="15.75" customHeight="1" x14ac:dyDescent="0.25">
      <c r="C1138" s="29"/>
      <c r="S1138" s="21"/>
      <c r="T1138" s="1"/>
      <c r="U1138" s="1"/>
      <c r="V1138" s="1"/>
      <c r="W1138" s="1"/>
      <c r="X1138" s="1"/>
      <c r="Y1138" s="1"/>
    </row>
    <row r="1139" spans="3:25" ht="15.75" customHeight="1" x14ac:dyDescent="0.25">
      <c r="C1139" s="29"/>
      <c r="S1139" s="21"/>
      <c r="T1139" s="1"/>
      <c r="U1139" s="1"/>
      <c r="V1139" s="1"/>
      <c r="W1139" s="1"/>
      <c r="X1139" s="1"/>
      <c r="Y1139" s="1"/>
    </row>
    <row r="1140" spans="3:25" ht="15.75" customHeight="1" x14ac:dyDescent="0.25">
      <c r="C1140" s="29"/>
      <c r="S1140" s="21"/>
      <c r="T1140" s="1"/>
      <c r="U1140" s="1"/>
      <c r="V1140" s="1"/>
      <c r="W1140" s="1"/>
      <c r="X1140" s="1"/>
      <c r="Y1140" s="1"/>
    </row>
    <row r="1141" spans="3:25" ht="15.75" customHeight="1" x14ac:dyDescent="0.25">
      <c r="C1141" s="29"/>
      <c r="S1141" s="21"/>
      <c r="T1141" s="1"/>
      <c r="U1141" s="1"/>
      <c r="V1141" s="1"/>
      <c r="W1141" s="1"/>
      <c r="X1141" s="1"/>
      <c r="Y1141" s="1"/>
    </row>
    <row r="1142" spans="3:25" ht="15.75" customHeight="1" x14ac:dyDescent="0.25">
      <c r="C1142" s="29"/>
      <c r="S1142" s="21"/>
      <c r="T1142" s="1"/>
      <c r="U1142" s="1"/>
      <c r="V1142" s="1"/>
      <c r="W1142" s="1"/>
      <c r="X1142" s="1"/>
      <c r="Y1142" s="1"/>
    </row>
    <row r="1143" spans="3:25" ht="15.75" customHeight="1" x14ac:dyDescent="0.25">
      <c r="C1143" s="29"/>
      <c r="S1143" s="21"/>
      <c r="T1143" s="1"/>
      <c r="U1143" s="1"/>
      <c r="V1143" s="1"/>
      <c r="W1143" s="1"/>
      <c r="X1143" s="1"/>
      <c r="Y1143" s="1"/>
    </row>
    <row r="1144" spans="3:25" ht="15.75" customHeight="1" x14ac:dyDescent="0.25">
      <c r="C1144" s="29"/>
      <c r="S1144" s="21"/>
      <c r="T1144" s="1"/>
      <c r="U1144" s="1"/>
      <c r="V1144" s="1"/>
      <c r="W1144" s="1"/>
      <c r="X1144" s="1"/>
      <c r="Y1144" s="1"/>
    </row>
    <row r="1145" spans="3:25" ht="15.75" customHeight="1" x14ac:dyDescent="0.25">
      <c r="C1145" s="29"/>
      <c r="S1145" s="21"/>
      <c r="T1145" s="1"/>
      <c r="U1145" s="1"/>
      <c r="V1145" s="1"/>
      <c r="W1145" s="1"/>
      <c r="X1145" s="1"/>
      <c r="Y1145" s="1"/>
    </row>
    <row r="1146" spans="3:25" ht="15.75" customHeight="1" x14ac:dyDescent="0.25">
      <c r="C1146" s="29"/>
      <c r="S1146" s="21"/>
      <c r="T1146" s="1"/>
      <c r="U1146" s="1"/>
      <c r="V1146" s="1"/>
      <c r="W1146" s="1"/>
      <c r="X1146" s="1"/>
      <c r="Y1146" s="1"/>
    </row>
    <row r="1147" spans="3:25" ht="15.75" customHeight="1" x14ac:dyDescent="0.25">
      <c r="C1147" s="29"/>
      <c r="S1147" s="21"/>
      <c r="T1147" s="1"/>
      <c r="U1147" s="1"/>
      <c r="V1147" s="1"/>
      <c r="W1147" s="1"/>
      <c r="X1147" s="1"/>
      <c r="Y1147" s="1"/>
    </row>
    <row r="1148" spans="3:25" ht="15.75" customHeight="1" x14ac:dyDescent="0.25">
      <c r="C1148" s="29"/>
      <c r="S1148" s="21"/>
      <c r="T1148" s="1"/>
      <c r="U1148" s="1"/>
      <c r="V1148" s="1"/>
      <c r="W1148" s="1"/>
      <c r="X1148" s="1"/>
      <c r="Y1148" s="1"/>
    </row>
    <row r="1149" spans="3:25" ht="15.75" customHeight="1" x14ac:dyDescent="0.25">
      <c r="C1149" s="29"/>
      <c r="S1149" s="21"/>
      <c r="T1149" s="1"/>
      <c r="U1149" s="1"/>
      <c r="V1149" s="1"/>
      <c r="W1149" s="1"/>
      <c r="X1149" s="1"/>
      <c r="Y1149" s="1"/>
    </row>
    <row r="1150" spans="3:25" ht="15.75" customHeight="1" x14ac:dyDescent="0.25">
      <c r="C1150" s="29"/>
      <c r="S1150" s="21"/>
      <c r="T1150" s="1"/>
      <c r="U1150" s="1"/>
      <c r="V1150" s="1"/>
      <c r="W1150" s="1"/>
      <c r="X1150" s="1"/>
      <c r="Y1150" s="1"/>
    </row>
    <row r="1151" spans="3:25" ht="15.75" customHeight="1" x14ac:dyDescent="0.25">
      <c r="C1151" s="29"/>
      <c r="S1151" s="21"/>
      <c r="T1151" s="1"/>
      <c r="U1151" s="1"/>
      <c r="V1151" s="1"/>
      <c r="W1151" s="1"/>
      <c r="X1151" s="1"/>
      <c r="Y1151" s="1"/>
    </row>
    <row r="1152" spans="3:25" ht="15.75" customHeight="1" x14ac:dyDescent="0.25">
      <c r="C1152" s="29"/>
      <c r="S1152" s="21"/>
      <c r="T1152" s="1"/>
      <c r="U1152" s="1"/>
      <c r="V1152" s="1"/>
      <c r="W1152" s="1"/>
      <c r="X1152" s="1"/>
      <c r="Y1152" s="1"/>
    </row>
    <row r="1153" spans="3:25" ht="15.75" customHeight="1" x14ac:dyDescent="0.25">
      <c r="C1153" s="29"/>
      <c r="S1153" s="21"/>
      <c r="T1153" s="1"/>
      <c r="U1153" s="1"/>
      <c r="V1153" s="1"/>
      <c r="W1153" s="1"/>
      <c r="X1153" s="1"/>
      <c r="Y1153" s="1"/>
    </row>
    <row r="1154" spans="3:25" ht="15.75" customHeight="1" x14ac:dyDescent="0.25">
      <c r="C1154" s="29"/>
      <c r="S1154" s="21"/>
      <c r="T1154" s="1"/>
      <c r="U1154" s="1"/>
      <c r="V1154" s="1"/>
      <c r="W1154" s="1"/>
      <c r="X1154" s="1"/>
      <c r="Y1154" s="1"/>
    </row>
    <row r="1155" spans="3:25" ht="15.75" customHeight="1" x14ac:dyDescent="0.25">
      <c r="C1155" s="29"/>
      <c r="S1155" s="21"/>
      <c r="T1155" s="1"/>
      <c r="U1155" s="1"/>
      <c r="V1155" s="1"/>
      <c r="W1155" s="1"/>
      <c r="X1155" s="1"/>
      <c r="Y1155" s="1"/>
    </row>
    <row r="1156" spans="3:25" ht="15.75" customHeight="1" x14ac:dyDescent="0.25">
      <c r="C1156" s="29"/>
      <c r="S1156" s="21"/>
      <c r="T1156" s="1"/>
      <c r="U1156" s="1"/>
      <c r="V1156" s="1"/>
      <c r="W1156" s="1"/>
      <c r="X1156" s="1"/>
      <c r="Y1156" s="1"/>
    </row>
    <row r="1157" spans="3:25" ht="15.75" customHeight="1" x14ac:dyDescent="0.25">
      <c r="C1157" s="29"/>
      <c r="S1157" s="21"/>
      <c r="T1157" s="1"/>
      <c r="U1157" s="1"/>
      <c r="V1157" s="1"/>
      <c r="W1157" s="1"/>
      <c r="X1157" s="1"/>
      <c r="Y1157" s="1"/>
    </row>
    <row r="1158" spans="3:25" ht="15.75" customHeight="1" x14ac:dyDescent="0.25">
      <c r="C1158" s="29"/>
      <c r="S1158" s="21"/>
      <c r="T1158" s="1"/>
      <c r="U1158" s="1"/>
      <c r="V1158" s="1"/>
      <c r="W1158" s="1"/>
      <c r="X1158" s="1"/>
      <c r="Y1158" s="1"/>
    </row>
    <row r="1159" spans="3:25" ht="15.75" customHeight="1" x14ac:dyDescent="0.25">
      <c r="C1159" s="29"/>
      <c r="S1159" s="21"/>
      <c r="T1159" s="1"/>
      <c r="U1159" s="1"/>
      <c r="V1159" s="1"/>
      <c r="W1159" s="1"/>
      <c r="X1159" s="1"/>
      <c r="Y1159" s="1"/>
    </row>
    <row r="1160" spans="3:25" ht="15.75" customHeight="1" x14ac:dyDescent="0.25">
      <c r="C1160" s="29"/>
      <c r="S1160" s="21"/>
      <c r="T1160" s="1"/>
      <c r="U1160" s="1"/>
      <c r="V1160" s="1"/>
      <c r="W1160" s="1"/>
      <c r="X1160" s="1"/>
      <c r="Y1160" s="1"/>
    </row>
    <row r="1161" spans="3:25" ht="15.75" customHeight="1" x14ac:dyDescent="0.25">
      <c r="C1161" s="29"/>
      <c r="S1161" s="21"/>
      <c r="T1161" s="1"/>
      <c r="U1161" s="1"/>
      <c r="V1161" s="1"/>
      <c r="W1161" s="1"/>
      <c r="X1161" s="1"/>
      <c r="Y1161" s="1"/>
    </row>
    <row r="1162" spans="3:25" ht="15.75" customHeight="1" x14ac:dyDescent="0.25">
      <c r="C1162" s="29"/>
      <c r="S1162" s="21"/>
      <c r="T1162" s="1"/>
      <c r="U1162" s="1"/>
      <c r="V1162" s="1"/>
      <c r="W1162" s="1"/>
      <c r="X1162" s="1"/>
      <c r="Y1162" s="1"/>
    </row>
    <row r="1163" spans="3:25" ht="15.75" customHeight="1" x14ac:dyDescent="0.25">
      <c r="C1163" s="29"/>
      <c r="S1163" s="21"/>
      <c r="T1163" s="1"/>
      <c r="U1163" s="1"/>
      <c r="V1163" s="1"/>
      <c r="W1163" s="1"/>
      <c r="X1163" s="1"/>
      <c r="Y1163" s="1"/>
    </row>
    <row r="1164" spans="3:25" ht="15.75" customHeight="1" x14ac:dyDescent="0.25">
      <c r="C1164" s="29"/>
      <c r="S1164" s="21"/>
      <c r="T1164" s="1"/>
      <c r="U1164" s="1"/>
      <c r="V1164" s="1"/>
      <c r="W1164" s="1"/>
      <c r="X1164" s="1"/>
      <c r="Y1164" s="1"/>
    </row>
    <row r="1165" spans="3:25" ht="15.75" customHeight="1" x14ac:dyDescent="0.25">
      <c r="C1165" s="29"/>
      <c r="S1165" s="21"/>
      <c r="T1165" s="1"/>
      <c r="U1165" s="1"/>
      <c r="V1165" s="1"/>
      <c r="W1165" s="1"/>
      <c r="X1165" s="1"/>
      <c r="Y1165" s="1"/>
    </row>
    <row r="1166" spans="3:25" ht="15.75" customHeight="1" x14ac:dyDescent="0.25">
      <c r="C1166" s="29"/>
      <c r="S1166" s="21"/>
      <c r="T1166" s="1"/>
      <c r="U1166" s="1"/>
      <c r="V1166" s="1"/>
      <c r="W1166" s="1"/>
      <c r="X1166" s="1"/>
      <c r="Y1166" s="1"/>
    </row>
    <row r="1167" spans="3:25" ht="15.75" customHeight="1" x14ac:dyDescent="0.25">
      <c r="C1167" s="29"/>
      <c r="S1167" s="21"/>
      <c r="T1167" s="1"/>
      <c r="U1167" s="1"/>
      <c r="V1167" s="1"/>
      <c r="W1167" s="1"/>
      <c r="X1167" s="1"/>
      <c r="Y1167" s="1"/>
    </row>
    <row r="1168" spans="3:25" ht="15.75" customHeight="1" x14ac:dyDescent="0.25">
      <c r="C1168" s="29"/>
      <c r="S1168" s="21"/>
      <c r="T1168" s="1"/>
      <c r="U1168" s="1"/>
      <c r="V1168" s="1"/>
      <c r="W1168" s="1"/>
      <c r="X1168" s="1"/>
      <c r="Y1168" s="1"/>
    </row>
    <row r="1169" spans="3:25" ht="15.75" customHeight="1" x14ac:dyDescent="0.25">
      <c r="C1169" s="29"/>
      <c r="S1169" s="21"/>
      <c r="T1169" s="1"/>
      <c r="U1169" s="1"/>
      <c r="V1169" s="1"/>
      <c r="W1169" s="1"/>
      <c r="X1169" s="1"/>
      <c r="Y1169" s="1"/>
    </row>
    <row r="1170" spans="3:25" ht="15.75" customHeight="1" x14ac:dyDescent="0.25">
      <c r="C1170" s="29"/>
      <c r="S1170" s="21"/>
      <c r="T1170" s="1"/>
      <c r="U1170" s="1"/>
      <c r="V1170" s="1"/>
      <c r="W1170" s="1"/>
      <c r="X1170" s="1"/>
      <c r="Y1170" s="1"/>
    </row>
  </sheetData>
  <autoFilter ref="A5:Y292"/>
  <mergeCells count="153">
    <mergeCell ref="A164:A207"/>
    <mergeCell ref="B200:B207"/>
    <mergeCell ref="P200:P207"/>
    <mergeCell ref="Q200:Q207"/>
    <mergeCell ref="R200:R207"/>
    <mergeCell ref="Q208:Q209"/>
    <mergeCell ref="R208:R209"/>
    <mergeCell ref="P266:P270"/>
    <mergeCell ref="Q266:Q270"/>
    <mergeCell ref="Q67:Q73"/>
    <mergeCell ref="R67:R73"/>
    <mergeCell ref="Q51:Q53"/>
    <mergeCell ref="R51:R53"/>
    <mergeCell ref="Q56:Q66"/>
    <mergeCell ref="R56:R66"/>
    <mergeCell ref="Q83:Q86"/>
    <mergeCell ref="P56:P66"/>
    <mergeCell ref="P67:P73"/>
    <mergeCell ref="P259:P265"/>
    <mergeCell ref="Q249:Q258"/>
    <mergeCell ref="Q259:Q265"/>
    <mergeCell ref="Q195:Q196"/>
    <mergeCell ref="I264:K264"/>
    <mergeCell ref="I294:O294"/>
    <mergeCell ref="I292:K292"/>
    <mergeCell ref="P210:P220"/>
    <mergeCell ref="R74:R75"/>
    <mergeCell ref="R77:R80"/>
    <mergeCell ref="R94:R104"/>
    <mergeCell ref="R105:R119"/>
    <mergeCell ref="R120:R121"/>
    <mergeCell ref="R123:R126"/>
    <mergeCell ref="P74:P75"/>
    <mergeCell ref="P77:P80"/>
    <mergeCell ref="P81:P82"/>
    <mergeCell ref="P83:P86"/>
    <mergeCell ref="P87:P93"/>
    <mergeCell ref="Q77:Q80"/>
    <mergeCell ref="Q87:Q93"/>
    <mergeCell ref="Q94:Q104"/>
    <mergeCell ref="Q105:Q119"/>
    <mergeCell ref="Q120:Q121"/>
    <mergeCell ref="P94:P104"/>
    <mergeCell ref="Q81:Q82"/>
    <mergeCell ref="P249:P258"/>
    <mergeCell ref="P9:P38"/>
    <mergeCell ref="P4:P5"/>
    <mergeCell ref="P7:P8"/>
    <mergeCell ref="Q40:Q45"/>
    <mergeCell ref="R40:R45"/>
    <mergeCell ref="Q46:Q49"/>
    <mergeCell ref="P51:P53"/>
    <mergeCell ref="P40:P45"/>
    <mergeCell ref="R46:R49"/>
    <mergeCell ref="Q4:Q5"/>
    <mergeCell ref="R4:R5"/>
    <mergeCell ref="Q7:Q8"/>
    <mergeCell ref="R7:R8"/>
    <mergeCell ref="Q9:Q38"/>
    <mergeCell ref="R9:R38"/>
    <mergeCell ref="P46:P49"/>
    <mergeCell ref="B223:B248"/>
    <mergeCell ref="B164:B192"/>
    <mergeCell ref="Q130:Q139"/>
    <mergeCell ref="Q140:Q157"/>
    <mergeCell ref="P105:P119"/>
    <mergeCell ref="P120:P121"/>
    <mergeCell ref="P123:P126"/>
    <mergeCell ref="P130:P139"/>
    <mergeCell ref="P140:P157"/>
    <mergeCell ref="Q223:Q248"/>
    <mergeCell ref="Q123:Q126"/>
    <mergeCell ref="Q210:Q220"/>
    <mergeCell ref="P158:P162"/>
    <mergeCell ref="P223:P248"/>
    <mergeCell ref="Q158:Q162"/>
    <mergeCell ref="Q164:Q192"/>
    <mergeCell ref="P164:P192"/>
    <mergeCell ref="P193:P194"/>
    <mergeCell ref="P195:P196"/>
    <mergeCell ref="P197:P198"/>
    <mergeCell ref="P208:P209"/>
    <mergeCell ref="Q193:Q194"/>
    <mergeCell ref="O4:O5"/>
    <mergeCell ref="I4:K4"/>
    <mergeCell ref="L4:N4"/>
    <mergeCell ref="G4:G5"/>
    <mergeCell ref="H4:H5"/>
    <mergeCell ref="A130:A163"/>
    <mergeCell ref="B4:B5"/>
    <mergeCell ref="B81:B82"/>
    <mergeCell ref="B83:B86"/>
    <mergeCell ref="B87:B93"/>
    <mergeCell ref="B120:B121"/>
    <mergeCell ref="B94:B104"/>
    <mergeCell ref="B105:B119"/>
    <mergeCell ref="B67:B73"/>
    <mergeCell ref="B51:B53"/>
    <mergeCell ref="B158:B162"/>
    <mergeCell ref="A40:A76"/>
    <mergeCell ref="A81:A129"/>
    <mergeCell ref="B46:B49"/>
    <mergeCell ref="A77:A80"/>
    <mergeCell ref="B9:B38"/>
    <mergeCell ref="A6:A39"/>
    <mergeCell ref="B56:B66"/>
    <mergeCell ref="B7:B8"/>
    <mergeCell ref="B285:B291"/>
    <mergeCell ref="A4:A5"/>
    <mergeCell ref="C4:C5"/>
    <mergeCell ref="D4:E4"/>
    <mergeCell ref="F4:F5"/>
    <mergeCell ref="B77:B80"/>
    <mergeCell ref="B74:B75"/>
    <mergeCell ref="B40:B45"/>
    <mergeCell ref="B130:B139"/>
    <mergeCell ref="B140:B157"/>
    <mergeCell ref="B195:B197"/>
    <mergeCell ref="B198:B199"/>
    <mergeCell ref="B193:B194"/>
    <mergeCell ref="B210:B220"/>
    <mergeCell ref="B259:B265"/>
    <mergeCell ref="B266:B270"/>
    <mergeCell ref="B249:B258"/>
    <mergeCell ref="B272:B282"/>
    <mergeCell ref="A223:A265"/>
    <mergeCell ref="B123:B126"/>
    <mergeCell ref="A285:A291"/>
    <mergeCell ref="A208:A222"/>
    <mergeCell ref="B283:B284"/>
    <mergeCell ref="A266:A284"/>
    <mergeCell ref="P285:P291"/>
    <mergeCell ref="Q285:Q291"/>
    <mergeCell ref="R285:R291"/>
    <mergeCell ref="A3:R3"/>
    <mergeCell ref="R259:R265"/>
    <mergeCell ref="R266:R270"/>
    <mergeCell ref="R81:R82"/>
    <mergeCell ref="R87:R93"/>
    <mergeCell ref="R83:R86"/>
    <mergeCell ref="R130:R139"/>
    <mergeCell ref="R140:R157"/>
    <mergeCell ref="R272:R282"/>
    <mergeCell ref="R195:R196"/>
    <mergeCell ref="R210:R220"/>
    <mergeCell ref="R223:R248"/>
    <mergeCell ref="R249:R258"/>
    <mergeCell ref="R158:R162"/>
    <mergeCell ref="R164:R192"/>
    <mergeCell ref="R193:R194"/>
    <mergeCell ref="P272:P282"/>
    <mergeCell ref="Q272:Q282"/>
    <mergeCell ref="Q74:Q75"/>
  </mergeCells>
  <hyperlinks>
    <hyperlink ref="A1" location="Índice!A1" display="ÍNDICE"/>
  </hyperlinks>
  <pageMargins left="0.70866141732283472" right="0.70866141732283472" top="0.74803149606299213" bottom="0.74803149606299213" header="0" footer="0"/>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9"/>
  <sheetViews>
    <sheetView zoomScale="84" zoomScaleNormal="84" workbookViewId="0">
      <pane xSplit="2" ySplit="6" topLeftCell="C7" activePane="bottomRight" state="frozen"/>
      <selection pane="topRight" activeCell="C1" sqref="C1"/>
      <selection pane="bottomLeft" activeCell="A5" sqref="A5"/>
      <selection pane="bottomRight"/>
    </sheetView>
  </sheetViews>
  <sheetFormatPr baseColWidth="10" defaultColWidth="10.7109375" defaultRowHeight="15" x14ac:dyDescent="0.25"/>
  <cols>
    <col min="1" max="1" width="28.140625" customWidth="1"/>
    <col min="2" max="2" width="24.28515625" customWidth="1"/>
    <col min="3" max="3" width="123.7109375" customWidth="1"/>
  </cols>
  <sheetData>
    <row r="1" spans="1:4" x14ac:dyDescent="0.25">
      <c r="A1" s="26" t="s">
        <v>886</v>
      </c>
    </row>
    <row r="4" spans="1:4" x14ac:dyDescent="0.25">
      <c r="A4" s="115" t="s">
        <v>552</v>
      </c>
      <c r="B4" s="115"/>
      <c r="C4" s="115"/>
    </row>
    <row r="5" spans="1:4" ht="26.25" customHeight="1" x14ac:dyDescent="0.25">
      <c r="A5" s="14" t="s">
        <v>184</v>
      </c>
      <c r="B5" s="116" t="s">
        <v>185</v>
      </c>
      <c r="C5" s="116"/>
      <c r="D5" s="2"/>
    </row>
    <row r="6" spans="1:4" ht="36.75" customHeight="1" x14ac:dyDescent="0.25">
      <c r="A6" s="14" t="s">
        <v>186</v>
      </c>
      <c r="B6" s="14" t="s">
        <v>187</v>
      </c>
      <c r="C6" s="14" t="s">
        <v>188</v>
      </c>
      <c r="D6" s="2"/>
    </row>
    <row r="7" spans="1:4" ht="75" customHeight="1" x14ac:dyDescent="0.25">
      <c r="A7" s="114" t="s">
        <v>189</v>
      </c>
      <c r="B7" s="117" t="s">
        <v>123</v>
      </c>
      <c r="C7" s="10" t="s">
        <v>124</v>
      </c>
      <c r="D7" s="2"/>
    </row>
    <row r="8" spans="1:4" ht="75" customHeight="1" x14ac:dyDescent="0.25">
      <c r="A8" s="114"/>
      <c r="B8" s="114"/>
      <c r="C8" s="10" t="s">
        <v>126</v>
      </c>
      <c r="D8" s="2"/>
    </row>
    <row r="9" spans="1:4" ht="75" customHeight="1" x14ac:dyDescent="0.25">
      <c r="A9" s="114"/>
      <c r="B9" s="114"/>
      <c r="C9" s="10" t="s">
        <v>127</v>
      </c>
      <c r="D9" s="2"/>
    </row>
    <row r="10" spans="1:4" ht="75" customHeight="1" x14ac:dyDescent="0.25">
      <c r="A10" s="114"/>
      <c r="B10" s="114"/>
      <c r="C10" s="10" t="s">
        <v>128</v>
      </c>
      <c r="D10" s="2"/>
    </row>
    <row r="11" spans="1:4" ht="75" customHeight="1" x14ac:dyDescent="0.25">
      <c r="A11" s="114"/>
      <c r="B11" s="114"/>
      <c r="C11" s="10" t="s">
        <v>129</v>
      </c>
      <c r="D11" s="2"/>
    </row>
    <row r="12" spans="1:4" ht="75" customHeight="1" x14ac:dyDescent="0.25">
      <c r="A12" s="8" t="s">
        <v>190</v>
      </c>
      <c r="B12" s="8" t="s">
        <v>221</v>
      </c>
      <c r="C12" s="10" t="s">
        <v>148</v>
      </c>
      <c r="D12" s="2"/>
    </row>
    <row r="13" spans="1:4" ht="75" customHeight="1" x14ac:dyDescent="0.25">
      <c r="A13" s="114" t="s">
        <v>191</v>
      </c>
      <c r="B13" s="8" t="s">
        <v>79</v>
      </c>
      <c r="C13" s="10" t="s">
        <v>160</v>
      </c>
      <c r="D13" s="2"/>
    </row>
    <row r="14" spans="1:4" ht="75" customHeight="1" x14ac:dyDescent="0.25">
      <c r="A14" s="114"/>
      <c r="B14" s="8" t="s">
        <v>20</v>
      </c>
      <c r="C14" s="10" t="s">
        <v>23</v>
      </c>
      <c r="D14" s="2"/>
    </row>
    <row r="15" spans="1:4" ht="75" customHeight="1" x14ac:dyDescent="0.25">
      <c r="A15" s="114" t="s">
        <v>192</v>
      </c>
      <c r="B15" s="8" t="s">
        <v>19</v>
      </c>
      <c r="C15" s="17" t="s">
        <v>553</v>
      </c>
      <c r="D15" s="2"/>
    </row>
    <row r="16" spans="1:4" ht="75" customHeight="1" x14ac:dyDescent="0.25">
      <c r="A16" s="114"/>
      <c r="B16" s="114" t="s">
        <v>20</v>
      </c>
      <c r="C16" s="17" t="s">
        <v>554</v>
      </c>
      <c r="D16" s="2"/>
    </row>
    <row r="17" spans="1:4" ht="75" customHeight="1" x14ac:dyDescent="0.25">
      <c r="A17" s="114"/>
      <c r="B17" s="114"/>
      <c r="C17" s="17" t="s">
        <v>555</v>
      </c>
      <c r="D17" s="2"/>
    </row>
    <row r="18" spans="1:4" ht="75" customHeight="1" x14ac:dyDescent="0.25">
      <c r="A18" s="114"/>
      <c r="B18" s="114"/>
      <c r="C18" s="17" t="s">
        <v>556</v>
      </c>
      <c r="D18" s="2"/>
    </row>
    <row r="19" spans="1:4" ht="75" customHeight="1" x14ac:dyDescent="0.25">
      <c r="A19" s="114" t="s">
        <v>193</v>
      </c>
      <c r="B19" s="8" t="s">
        <v>20</v>
      </c>
      <c r="C19" s="17" t="s">
        <v>148</v>
      </c>
      <c r="D19" s="2"/>
    </row>
    <row r="20" spans="1:4" ht="75" customHeight="1" x14ac:dyDescent="0.25">
      <c r="A20" s="114"/>
      <c r="B20" s="8" t="s">
        <v>142</v>
      </c>
      <c r="C20" s="17" t="s">
        <v>139</v>
      </c>
      <c r="D20" s="2"/>
    </row>
    <row r="21" spans="1:4" ht="75" customHeight="1" x14ac:dyDescent="0.25">
      <c r="A21" s="114" t="s">
        <v>194</v>
      </c>
      <c r="B21" s="114" t="s">
        <v>20</v>
      </c>
      <c r="C21" s="17" t="s">
        <v>161</v>
      </c>
      <c r="D21" s="2"/>
    </row>
    <row r="22" spans="1:4" ht="75" customHeight="1" x14ac:dyDescent="0.25">
      <c r="A22" s="114"/>
      <c r="B22" s="114"/>
      <c r="C22" s="17" t="s">
        <v>36</v>
      </c>
      <c r="D22" s="2"/>
    </row>
    <row r="23" spans="1:4" ht="75" customHeight="1" x14ac:dyDescent="0.25">
      <c r="A23" s="114"/>
      <c r="B23" s="114" t="s">
        <v>46</v>
      </c>
      <c r="C23" s="17" t="s">
        <v>47</v>
      </c>
      <c r="D23" s="2"/>
    </row>
    <row r="24" spans="1:4" ht="75" customHeight="1" x14ac:dyDescent="0.25">
      <c r="A24" s="114"/>
      <c r="B24" s="114"/>
      <c r="C24" s="17" t="s">
        <v>48</v>
      </c>
      <c r="D24" s="2"/>
    </row>
    <row r="25" spans="1:4" ht="75" customHeight="1" x14ac:dyDescent="0.25">
      <c r="A25" s="114"/>
      <c r="B25" s="114" t="s">
        <v>153</v>
      </c>
      <c r="C25" s="17" t="s">
        <v>37</v>
      </c>
      <c r="D25" s="2"/>
    </row>
    <row r="26" spans="1:4" ht="75" customHeight="1" x14ac:dyDescent="0.25">
      <c r="A26" s="114"/>
      <c r="B26" s="114"/>
      <c r="C26" s="17" t="s">
        <v>134</v>
      </c>
      <c r="D26" s="2"/>
    </row>
    <row r="27" spans="1:4" ht="75" customHeight="1" x14ac:dyDescent="0.25">
      <c r="A27" s="114"/>
      <c r="B27" s="114"/>
      <c r="C27" s="17" t="s">
        <v>135</v>
      </c>
      <c r="D27" s="2"/>
    </row>
    <row r="28" spans="1:4" ht="75" customHeight="1" x14ac:dyDescent="0.25">
      <c r="A28" s="114"/>
      <c r="B28" s="114" t="s">
        <v>39</v>
      </c>
      <c r="C28" s="17" t="s">
        <v>40</v>
      </c>
      <c r="D28" s="2"/>
    </row>
    <row r="29" spans="1:4" ht="75" customHeight="1" x14ac:dyDescent="0.25">
      <c r="A29" s="114"/>
      <c r="B29" s="114"/>
      <c r="C29" s="17" t="s">
        <v>42</v>
      </c>
      <c r="D29" s="2"/>
    </row>
    <row r="30" spans="1:4" ht="75" customHeight="1" x14ac:dyDescent="0.25">
      <c r="A30" s="114"/>
      <c r="B30" s="114"/>
      <c r="C30" s="17" t="s">
        <v>43</v>
      </c>
      <c r="D30" s="2"/>
    </row>
    <row r="31" spans="1:4" ht="75" customHeight="1" x14ac:dyDescent="0.25">
      <c r="A31" s="114"/>
      <c r="B31" s="114"/>
      <c r="C31" s="17" t="s">
        <v>44</v>
      </c>
      <c r="D31" s="2"/>
    </row>
    <row r="32" spans="1:4" ht="75" customHeight="1" x14ac:dyDescent="0.25">
      <c r="A32" s="114"/>
      <c r="B32" s="8" t="s">
        <v>157</v>
      </c>
      <c r="C32" s="17" t="s">
        <v>156</v>
      </c>
      <c r="D32" s="2"/>
    </row>
    <row r="33" spans="1:4" ht="75" customHeight="1" x14ac:dyDescent="0.25">
      <c r="A33" s="114" t="s">
        <v>195</v>
      </c>
      <c r="B33" s="8" t="s">
        <v>20</v>
      </c>
      <c r="C33" s="17" t="s">
        <v>491</v>
      </c>
      <c r="D33" s="2"/>
    </row>
    <row r="34" spans="1:4" ht="75" customHeight="1" x14ac:dyDescent="0.25">
      <c r="A34" s="114"/>
      <c r="B34" s="8" t="s">
        <v>142</v>
      </c>
      <c r="C34" s="17" t="s">
        <v>139</v>
      </c>
      <c r="D34" s="2"/>
    </row>
    <row r="35" spans="1:4" ht="75" customHeight="1" x14ac:dyDescent="0.25">
      <c r="A35" s="114" t="s">
        <v>196</v>
      </c>
      <c r="B35" s="114" t="s">
        <v>142</v>
      </c>
      <c r="C35" s="17" t="s">
        <v>139</v>
      </c>
      <c r="D35" s="2"/>
    </row>
    <row r="36" spans="1:4" ht="75" customHeight="1" x14ac:dyDescent="0.25">
      <c r="A36" s="114"/>
      <c r="B36" s="114"/>
      <c r="C36" s="17" t="s">
        <v>140</v>
      </c>
      <c r="D36" s="2"/>
    </row>
    <row r="37" spans="1:4" ht="75" customHeight="1" x14ac:dyDescent="0.25">
      <c r="A37" s="114"/>
      <c r="B37" s="114"/>
      <c r="C37" s="17" t="s">
        <v>141</v>
      </c>
      <c r="D37" s="2"/>
    </row>
    <row r="38" spans="1:4" ht="75" customHeight="1" x14ac:dyDescent="0.25">
      <c r="A38" s="114"/>
      <c r="B38" s="114"/>
      <c r="C38" s="17" t="s">
        <v>143</v>
      </c>
      <c r="D38" s="2"/>
    </row>
    <row r="39" spans="1:4" ht="75" customHeight="1" x14ac:dyDescent="0.25">
      <c r="A39" s="114"/>
      <c r="B39" s="114" t="s">
        <v>39</v>
      </c>
      <c r="C39" s="17" t="s">
        <v>40</v>
      </c>
      <c r="D39" s="2"/>
    </row>
    <row r="40" spans="1:4" ht="75" customHeight="1" x14ac:dyDescent="0.25">
      <c r="A40" s="114"/>
      <c r="B40" s="114"/>
      <c r="C40" s="17" t="s">
        <v>42</v>
      </c>
      <c r="D40" s="2"/>
    </row>
    <row r="41" spans="1:4" ht="75" customHeight="1" x14ac:dyDescent="0.25">
      <c r="A41" s="114"/>
      <c r="B41" s="114"/>
      <c r="C41" s="17" t="s">
        <v>43</v>
      </c>
      <c r="D41" s="2"/>
    </row>
    <row r="42" spans="1:4" ht="75" customHeight="1" x14ac:dyDescent="0.25">
      <c r="A42" s="114"/>
      <c r="B42" s="114"/>
      <c r="C42" s="17" t="s">
        <v>44</v>
      </c>
      <c r="D42" s="2"/>
    </row>
    <row r="43" spans="1:4" ht="75" customHeight="1" x14ac:dyDescent="0.25">
      <c r="A43" s="114"/>
      <c r="B43" s="8" t="s">
        <v>16</v>
      </c>
      <c r="C43" s="18" t="s">
        <v>557</v>
      </c>
      <c r="D43" s="2"/>
    </row>
    <row r="44" spans="1:4" ht="75" customHeight="1" x14ac:dyDescent="0.25">
      <c r="A44" s="114"/>
      <c r="B44" s="114" t="s">
        <v>19</v>
      </c>
      <c r="C44" s="17" t="s">
        <v>558</v>
      </c>
      <c r="D44" s="2"/>
    </row>
    <row r="45" spans="1:4" ht="75" customHeight="1" x14ac:dyDescent="0.25">
      <c r="A45" s="114"/>
      <c r="B45" s="114"/>
      <c r="C45" s="17" t="s">
        <v>553</v>
      </c>
      <c r="D45" s="2"/>
    </row>
    <row r="46" spans="1:4" ht="75" customHeight="1" x14ac:dyDescent="0.25">
      <c r="A46" s="114" t="s">
        <v>197</v>
      </c>
      <c r="B46" s="8" t="s">
        <v>19</v>
      </c>
      <c r="C46" s="17" t="s">
        <v>553</v>
      </c>
      <c r="D46" s="2"/>
    </row>
    <row r="47" spans="1:4" ht="75" customHeight="1" x14ac:dyDescent="0.25">
      <c r="A47" s="114"/>
      <c r="B47" s="114" t="s">
        <v>20</v>
      </c>
      <c r="C47" s="17" t="s">
        <v>554</v>
      </c>
      <c r="D47" s="2"/>
    </row>
    <row r="48" spans="1:4" ht="75" customHeight="1" x14ac:dyDescent="0.25">
      <c r="A48" s="114"/>
      <c r="B48" s="114"/>
      <c r="C48" s="17" t="s">
        <v>555</v>
      </c>
      <c r="D48" s="2"/>
    </row>
    <row r="49" spans="1:4" ht="75" customHeight="1" x14ac:dyDescent="0.25">
      <c r="A49" s="114"/>
      <c r="B49" s="114"/>
      <c r="C49" s="17" t="s">
        <v>556</v>
      </c>
      <c r="D49" s="2"/>
    </row>
    <row r="50" spans="1:4" ht="75" customHeight="1" x14ac:dyDescent="0.25">
      <c r="A50" s="114" t="s">
        <v>198</v>
      </c>
      <c r="B50" s="114" t="s">
        <v>49</v>
      </c>
      <c r="C50" s="17" t="s">
        <v>51</v>
      </c>
      <c r="D50" s="2"/>
    </row>
    <row r="51" spans="1:4" ht="75" customHeight="1" x14ac:dyDescent="0.25">
      <c r="A51" s="114"/>
      <c r="B51" s="114"/>
      <c r="C51" s="17" t="s">
        <v>52</v>
      </c>
      <c r="D51" s="2"/>
    </row>
    <row r="52" spans="1:4" ht="75" customHeight="1" x14ac:dyDescent="0.25">
      <c r="A52" s="114" t="s">
        <v>199</v>
      </c>
      <c r="B52" s="114" t="s">
        <v>20</v>
      </c>
      <c r="C52" s="17" t="s">
        <v>138</v>
      </c>
      <c r="D52" s="2"/>
    </row>
    <row r="53" spans="1:4" ht="75" customHeight="1" x14ac:dyDescent="0.25">
      <c r="A53" s="114"/>
      <c r="B53" s="114"/>
      <c r="C53" s="17" t="s">
        <v>162</v>
      </c>
      <c r="D53" s="2"/>
    </row>
    <row r="54" spans="1:4" ht="75" customHeight="1" x14ac:dyDescent="0.25">
      <c r="A54" s="114"/>
      <c r="B54" s="114"/>
      <c r="C54" s="17" t="s">
        <v>147</v>
      </c>
      <c r="D54" s="2"/>
    </row>
    <row r="55" spans="1:4" ht="75" customHeight="1" x14ac:dyDescent="0.25">
      <c r="A55" s="114"/>
      <c r="B55" s="114"/>
      <c r="C55" s="17" t="s">
        <v>559</v>
      </c>
      <c r="D55" s="2"/>
    </row>
    <row r="56" spans="1:4" ht="75" customHeight="1" x14ac:dyDescent="0.25">
      <c r="A56" s="114"/>
      <c r="B56" s="114"/>
      <c r="C56" s="17" t="s">
        <v>560</v>
      </c>
      <c r="D56" s="2"/>
    </row>
    <row r="57" spans="1:4" ht="75" customHeight="1" x14ac:dyDescent="0.25">
      <c r="A57" s="114"/>
      <c r="B57" s="8" t="s">
        <v>49</v>
      </c>
      <c r="C57" s="17" t="s">
        <v>51</v>
      </c>
      <c r="D57" s="2"/>
    </row>
    <row r="58" spans="1:4" ht="75" customHeight="1" x14ac:dyDescent="0.25">
      <c r="A58" s="114"/>
      <c r="B58" s="8" t="s">
        <v>121</v>
      </c>
      <c r="C58" s="17" t="s">
        <v>222</v>
      </c>
      <c r="D58" s="2"/>
    </row>
    <row r="59" spans="1:4" ht="75" customHeight="1" x14ac:dyDescent="0.25">
      <c r="A59" s="114" t="s">
        <v>200</v>
      </c>
      <c r="B59" s="114" t="s">
        <v>153</v>
      </c>
      <c r="C59" s="17" t="s">
        <v>37</v>
      </c>
      <c r="D59" s="2"/>
    </row>
    <row r="60" spans="1:4" ht="75" customHeight="1" x14ac:dyDescent="0.25">
      <c r="A60" s="114"/>
      <c r="B60" s="114"/>
      <c r="C60" s="17" t="s">
        <v>134</v>
      </c>
      <c r="D60" s="2"/>
    </row>
    <row r="61" spans="1:4" ht="75" customHeight="1" x14ac:dyDescent="0.25">
      <c r="A61" s="114"/>
      <c r="B61" s="114"/>
      <c r="C61" s="17" t="s">
        <v>135</v>
      </c>
      <c r="D61" s="2"/>
    </row>
    <row r="62" spans="1:4" ht="75" customHeight="1" x14ac:dyDescent="0.25">
      <c r="A62" s="114"/>
      <c r="B62" s="114"/>
      <c r="C62" s="17" t="s">
        <v>136</v>
      </c>
      <c r="D62" s="2"/>
    </row>
    <row r="63" spans="1:4" ht="75" customHeight="1" x14ac:dyDescent="0.25">
      <c r="A63" s="114"/>
      <c r="B63" s="114"/>
      <c r="C63" s="17" t="s">
        <v>137</v>
      </c>
      <c r="D63" s="2"/>
    </row>
    <row r="64" spans="1:4" ht="75" customHeight="1" x14ac:dyDescent="0.25">
      <c r="A64" s="114"/>
      <c r="B64" s="114"/>
      <c r="C64" s="17" t="s">
        <v>38</v>
      </c>
    </row>
    <row r="65" spans="1:3" ht="75" customHeight="1" x14ac:dyDescent="0.25">
      <c r="A65" s="114"/>
      <c r="B65" s="114" t="s">
        <v>45</v>
      </c>
      <c r="C65" s="18" t="s">
        <v>519</v>
      </c>
    </row>
    <row r="66" spans="1:3" ht="75" customHeight="1" x14ac:dyDescent="0.25">
      <c r="A66" s="114"/>
      <c r="B66" s="114"/>
      <c r="C66" s="18" t="s">
        <v>520</v>
      </c>
    </row>
    <row r="67" spans="1:3" ht="75" customHeight="1" x14ac:dyDescent="0.25">
      <c r="A67" s="114"/>
      <c r="B67" s="114"/>
      <c r="C67" s="18" t="s">
        <v>521</v>
      </c>
    </row>
    <row r="68" spans="1:3" ht="75" customHeight="1" x14ac:dyDescent="0.25">
      <c r="A68" s="8" t="s">
        <v>201</v>
      </c>
      <c r="B68" s="8" t="s">
        <v>108</v>
      </c>
      <c r="C68" s="17" t="s">
        <v>111</v>
      </c>
    </row>
    <row r="69" spans="1:3" ht="75" customHeight="1" x14ac:dyDescent="0.25">
      <c r="A69" s="8" t="s">
        <v>202</v>
      </c>
      <c r="B69" s="8" t="s">
        <v>121</v>
      </c>
      <c r="C69" s="17" t="s">
        <v>122</v>
      </c>
    </row>
    <row r="70" spans="1:3" ht="75" customHeight="1" x14ac:dyDescent="0.25">
      <c r="A70" s="8" t="s">
        <v>203</v>
      </c>
      <c r="B70" s="8" t="s">
        <v>19</v>
      </c>
      <c r="C70" s="17" t="s">
        <v>553</v>
      </c>
    </row>
    <row r="71" spans="1:3" ht="75" customHeight="1" x14ac:dyDescent="0.25">
      <c r="A71" s="8" t="s">
        <v>204</v>
      </c>
      <c r="B71" s="8" t="s">
        <v>108</v>
      </c>
      <c r="C71" s="17" t="s">
        <v>109</v>
      </c>
    </row>
    <row r="72" spans="1:3" ht="75" customHeight="1" x14ac:dyDescent="0.25">
      <c r="A72" s="114" t="s">
        <v>205</v>
      </c>
      <c r="B72" s="117" t="s">
        <v>20</v>
      </c>
      <c r="C72" s="17" t="s">
        <v>546</v>
      </c>
    </row>
    <row r="73" spans="1:3" ht="75" customHeight="1" x14ac:dyDescent="0.25">
      <c r="A73" s="114"/>
      <c r="B73" s="117"/>
      <c r="C73" s="17" t="s">
        <v>556</v>
      </c>
    </row>
    <row r="74" spans="1:3" ht="75" customHeight="1" x14ac:dyDescent="0.25">
      <c r="A74" s="114"/>
      <c r="B74" s="117"/>
      <c r="C74" s="17" t="s">
        <v>21</v>
      </c>
    </row>
    <row r="75" spans="1:3" ht="75" customHeight="1" x14ac:dyDescent="0.25">
      <c r="A75" s="114"/>
      <c r="B75" s="117"/>
      <c r="C75" s="17" t="s">
        <v>23</v>
      </c>
    </row>
    <row r="76" spans="1:3" ht="75" customHeight="1" x14ac:dyDescent="0.25">
      <c r="A76" s="114"/>
      <c r="B76" s="117"/>
      <c r="C76" s="17" t="s">
        <v>25</v>
      </c>
    </row>
    <row r="77" spans="1:3" ht="75" customHeight="1" x14ac:dyDescent="0.25">
      <c r="A77" s="114"/>
      <c r="B77" s="117"/>
      <c r="C77" s="17" t="s">
        <v>26</v>
      </c>
    </row>
    <row r="78" spans="1:3" ht="75" customHeight="1" x14ac:dyDescent="0.25">
      <c r="A78" s="114"/>
      <c r="B78" s="117"/>
      <c r="C78" s="17" t="s">
        <v>27</v>
      </c>
    </row>
    <row r="79" spans="1:3" ht="75" customHeight="1" x14ac:dyDescent="0.25">
      <c r="A79" s="114"/>
      <c r="B79" s="117"/>
      <c r="C79" s="17" t="s">
        <v>29</v>
      </c>
    </row>
    <row r="80" spans="1:3" ht="75" customHeight="1" x14ac:dyDescent="0.25">
      <c r="A80" s="114"/>
      <c r="B80" s="117"/>
      <c r="C80" s="17" t="s">
        <v>561</v>
      </c>
    </row>
    <row r="81" spans="1:3" ht="75" customHeight="1" x14ac:dyDescent="0.25">
      <c r="A81" s="114"/>
      <c r="B81" s="117"/>
      <c r="C81" s="17" t="s">
        <v>30</v>
      </c>
    </row>
    <row r="82" spans="1:3" ht="75" customHeight="1" x14ac:dyDescent="0.25">
      <c r="A82" s="114"/>
      <c r="B82" s="117"/>
      <c r="C82" s="17" t="s">
        <v>562</v>
      </c>
    </row>
    <row r="83" spans="1:3" ht="75" customHeight="1" x14ac:dyDescent="0.25">
      <c r="A83" s="114"/>
      <c r="B83" s="117"/>
      <c r="C83" s="17" t="s">
        <v>148</v>
      </c>
    </row>
    <row r="84" spans="1:3" ht="75" customHeight="1" x14ac:dyDescent="0.25">
      <c r="A84" s="114"/>
      <c r="B84" s="117"/>
      <c r="C84" s="17" t="s">
        <v>161</v>
      </c>
    </row>
    <row r="85" spans="1:3" ht="75" customHeight="1" x14ac:dyDescent="0.25">
      <c r="A85" s="114"/>
      <c r="B85" s="117"/>
      <c r="C85" s="17" t="s">
        <v>150</v>
      </c>
    </row>
    <row r="86" spans="1:3" ht="75" customHeight="1" x14ac:dyDescent="0.25">
      <c r="A86" s="114"/>
      <c r="B86" s="117"/>
      <c r="C86" s="17" t="s">
        <v>149</v>
      </c>
    </row>
    <row r="87" spans="1:3" ht="75" customHeight="1" x14ac:dyDescent="0.25">
      <c r="A87" s="114"/>
      <c r="B87" s="117"/>
      <c r="C87" s="17" t="s">
        <v>31</v>
      </c>
    </row>
    <row r="88" spans="1:3" ht="75" customHeight="1" x14ac:dyDescent="0.25">
      <c r="A88" s="114"/>
      <c r="B88" s="117"/>
      <c r="C88" s="17" t="s">
        <v>32</v>
      </c>
    </row>
    <row r="89" spans="1:3" ht="75" customHeight="1" x14ac:dyDescent="0.25">
      <c r="A89" s="114"/>
      <c r="B89" s="117"/>
      <c r="C89" s="17" t="s">
        <v>33</v>
      </c>
    </row>
    <row r="90" spans="1:3" ht="75" customHeight="1" x14ac:dyDescent="0.25">
      <c r="A90" s="114"/>
      <c r="B90" s="117"/>
      <c r="C90" s="17" t="s">
        <v>559</v>
      </c>
    </row>
    <row r="91" spans="1:3" ht="75" customHeight="1" x14ac:dyDescent="0.25">
      <c r="A91" s="114"/>
      <c r="B91" s="117"/>
      <c r="C91" s="17" t="s">
        <v>560</v>
      </c>
    </row>
    <row r="92" spans="1:3" ht="75" customHeight="1" x14ac:dyDescent="0.25">
      <c r="A92" s="114"/>
      <c r="B92" s="117"/>
      <c r="C92" s="17" t="s">
        <v>554</v>
      </c>
    </row>
    <row r="93" spans="1:3" ht="75" customHeight="1" x14ac:dyDescent="0.25">
      <c r="A93" s="114"/>
      <c r="B93" s="117"/>
      <c r="C93" s="17" t="s">
        <v>555</v>
      </c>
    </row>
    <row r="94" spans="1:3" ht="75" customHeight="1" x14ac:dyDescent="0.25">
      <c r="A94" s="114"/>
      <c r="B94" s="117"/>
      <c r="C94" s="17" t="s">
        <v>563</v>
      </c>
    </row>
    <row r="95" spans="1:3" ht="75" customHeight="1" x14ac:dyDescent="0.25">
      <c r="A95" s="114"/>
      <c r="B95" s="117"/>
      <c r="C95" s="17" t="s">
        <v>34</v>
      </c>
    </row>
    <row r="96" spans="1:3" ht="75" customHeight="1" x14ac:dyDescent="0.25">
      <c r="A96" s="114"/>
      <c r="B96" s="117"/>
      <c r="C96" s="17" t="s">
        <v>138</v>
      </c>
    </row>
    <row r="97" spans="1:3" ht="75" customHeight="1" x14ac:dyDescent="0.25">
      <c r="A97" s="114"/>
      <c r="B97" s="117"/>
      <c r="C97" s="17" t="s">
        <v>162</v>
      </c>
    </row>
    <row r="98" spans="1:3" ht="75" customHeight="1" x14ac:dyDescent="0.25">
      <c r="A98" s="114"/>
      <c r="B98" s="117"/>
      <c r="C98" s="17" t="s">
        <v>147</v>
      </c>
    </row>
    <row r="99" spans="1:3" ht="75" customHeight="1" x14ac:dyDescent="0.25">
      <c r="A99" s="114"/>
      <c r="B99" s="117"/>
      <c r="C99" s="17" t="s">
        <v>35</v>
      </c>
    </row>
    <row r="100" spans="1:3" ht="75" customHeight="1" x14ac:dyDescent="0.25">
      <c r="A100" s="114"/>
      <c r="B100" s="117"/>
      <c r="C100" s="17" t="s">
        <v>36</v>
      </c>
    </row>
    <row r="101" spans="1:3" ht="75" customHeight="1" x14ac:dyDescent="0.25">
      <c r="A101" s="114"/>
      <c r="B101" s="117"/>
      <c r="C101" s="17" t="s">
        <v>151</v>
      </c>
    </row>
    <row r="102" spans="1:3" ht="75" customHeight="1" x14ac:dyDescent="0.25">
      <c r="A102" s="114" t="s">
        <v>206</v>
      </c>
      <c r="B102" s="5" t="s">
        <v>16</v>
      </c>
      <c r="C102" s="18" t="s">
        <v>557</v>
      </c>
    </row>
    <row r="103" spans="1:3" ht="75" customHeight="1" x14ac:dyDescent="0.25">
      <c r="A103" s="114"/>
      <c r="B103" s="117" t="s">
        <v>19</v>
      </c>
      <c r="C103" s="17" t="s">
        <v>558</v>
      </c>
    </row>
    <row r="104" spans="1:3" ht="75" customHeight="1" x14ac:dyDescent="0.25">
      <c r="A104" s="114"/>
      <c r="B104" s="118"/>
      <c r="C104" s="17" t="s">
        <v>553</v>
      </c>
    </row>
    <row r="105" spans="1:3" ht="75" customHeight="1" x14ac:dyDescent="0.25">
      <c r="A105" s="114"/>
      <c r="B105" s="5" t="s">
        <v>20</v>
      </c>
      <c r="C105" s="17" t="s">
        <v>546</v>
      </c>
    </row>
    <row r="106" spans="1:3" ht="75" customHeight="1" x14ac:dyDescent="0.25">
      <c r="A106" s="8" t="s">
        <v>207</v>
      </c>
      <c r="B106" s="8" t="s">
        <v>19</v>
      </c>
      <c r="C106" s="17" t="s">
        <v>553</v>
      </c>
    </row>
    <row r="107" spans="1:3" ht="75" customHeight="1" x14ac:dyDescent="0.25">
      <c r="A107" s="8" t="s">
        <v>208</v>
      </c>
      <c r="B107" s="8" t="s">
        <v>142</v>
      </c>
      <c r="C107" s="17" t="s">
        <v>143</v>
      </c>
    </row>
    <row r="108" spans="1:3" ht="75" customHeight="1" x14ac:dyDescent="0.25">
      <c r="A108" s="12" t="s">
        <v>209</v>
      </c>
      <c r="B108" s="12" t="s">
        <v>223</v>
      </c>
      <c r="C108" s="17" t="s">
        <v>109</v>
      </c>
    </row>
    <row r="109" spans="1:3" ht="75" customHeight="1" x14ac:dyDescent="0.25">
      <c r="A109" s="114" t="s">
        <v>210</v>
      </c>
      <c r="B109" s="117" t="s">
        <v>132</v>
      </c>
      <c r="C109" s="17" t="s">
        <v>82</v>
      </c>
    </row>
    <row r="110" spans="1:3" ht="75" customHeight="1" x14ac:dyDescent="0.25">
      <c r="A110" s="114"/>
      <c r="B110" s="117"/>
      <c r="C110" s="17" t="s">
        <v>84</v>
      </c>
    </row>
    <row r="111" spans="1:3" ht="75" customHeight="1" x14ac:dyDescent="0.25">
      <c r="A111" s="114"/>
      <c r="B111" s="117"/>
      <c r="C111" s="10" t="s">
        <v>85</v>
      </c>
    </row>
    <row r="112" spans="1:3" ht="75" customHeight="1" x14ac:dyDescent="0.25">
      <c r="A112" s="114"/>
      <c r="B112" s="117"/>
      <c r="C112" s="10" t="s">
        <v>86</v>
      </c>
    </row>
    <row r="113" spans="1:3" ht="75" customHeight="1" x14ac:dyDescent="0.25">
      <c r="A113" s="114"/>
      <c r="B113" s="117"/>
      <c r="C113" s="10" t="s">
        <v>87</v>
      </c>
    </row>
    <row r="114" spans="1:3" ht="75" customHeight="1" x14ac:dyDescent="0.25">
      <c r="A114" s="114"/>
      <c r="B114" s="117"/>
      <c r="C114" s="10" t="s">
        <v>88</v>
      </c>
    </row>
    <row r="115" spans="1:3" ht="75" customHeight="1" x14ac:dyDescent="0.25">
      <c r="A115" s="114"/>
      <c r="B115" s="117"/>
      <c r="C115" s="10" t="s">
        <v>89</v>
      </c>
    </row>
    <row r="116" spans="1:3" ht="75" customHeight="1" x14ac:dyDescent="0.25">
      <c r="A116" s="114"/>
      <c r="B116" s="117"/>
      <c r="C116" s="10" t="s">
        <v>90</v>
      </c>
    </row>
    <row r="117" spans="1:3" ht="75" customHeight="1" x14ac:dyDescent="0.25">
      <c r="A117" s="114"/>
      <c r="B117" s="117"/>
      <c r="C117" s="10" t="s">
        <v>91</v>
      </c>
    </row>
    <row r="118" spans="1:3" ht="75" customHeight="1" x14ac:dyDescent="0.25">
      <c r="A118" s="114"/>
      <c r="B118" s="117"/>
      <c r="C118" s="10" t="s">
        <v>92</v>
      </c>
    </row>
    <row r="119" spans="1:3" ht="75" customHeight="1" x14ac:dyDescent="0.25">
      <c r="A119" s="114"/>
      <c r="B119" s="117"/>
      <c r="C119" s="10" t="s">
        <v>93</v>
      </c>
    </row>
    <row r="120" spans="1:3" ht="75" customHeight="1" x14ac:dyDescent="0.25">
      <c r="A120" s="114"/>
      <c r="B120" s="117"/>
      <c r="C120" s="10" t="s">
        <v>94</v>
      </c>
    </row>
    <row r="121" spans="1:3" ht="75" customHeight="1" x14ac:dyDescent="0.25">
      <c r="A121" s="114"/>
      <c r="B121" s="117"/>
      <c r="C121" s="10" t="s">
        <v>95</v>
      </c>
    </row>
    <row r="122" spans="1:3" ht="75" customHeight="1" x14ac:dyDescent="0.25">
      <c r="A122" s="114"/>
      <c r="B122" s="117"/>
      <c r="C122" s="10" t="s">
        <v>96</v>
      </c>
    </row>
    <row r="123" spans="1:3" ht="75" customHeight="1" x14ac:dyDescent="0.25">
      <c r="A123" s="114"/>
      <c r="B123" s="117"/>
      <c r="C123" s="10" t="s">
        <v>97</v>
      </c>
    </row>
    <row r="124" spans="1:3" ht="75" customHeight="1" x14ac:dyDescent="0.25">
      <c r="A124" s="114"/>
      <c r="B124" s="117"/>
      <c r="C124" s="10" t="s">
        <v>98</v>
      </c>
    </row>
    <row r="125" spans="1:3" ht="75" customHeight="1" x14ac:dyDescent="0.25">
      <c r="A125" s="114"/>
      <c r="B125" s="117"/>
      <c r="C125" s="10" t="s">
        <v>99</v>
      </c>
    </row>
    <row r="126" spans="1:3" ht="75" customHeight="1" x14ac:dyDescent="0.25">
      <c r="A126" s="114"/>
      <c r="B126" s="117"/>
      <c r="C126" s="10" t="s">
        <v>100</v>
      </c>
    </row>
    <row r="127" spans="1:3" ht="75" customHeight="1" x14ac:dyDescent="0.25">
      <c r="A127" s="114"/>
      <c r="B127" s="117"/>
      <c r="C127" s="10" t="s">
        <v>101</v>
      </c>
    </row>
    <row r="128" spans="1:3" ht="75" customHeight="1" x14ac:dyDescent="0.25">
      <c r="A128" s="114"/>
      <c r="B128" s="117"/>
      <c r="C128" s="10" t="s">
        <v>102</v>
      </c>
    </row>
    <row r="129" spans="1:3" ht="75" customHeight="1" x14ac:dyDescent="0.25">
      <c r="A129" s="114"/>
      <c r="B129" s="117"/>
      <c r="C129" s="10" t="s">
        <v>144</v>
      </c>
    </row>
    <row r="130" spans="1:3" ht="75" customHeight="1" x14ac:dyDescent="0.25">
      <c r="A130" s="114"/>
      <c r="B130" s="117"/>
      <c r="C130" s="10" t="s">
        <v>145</v>
      </c>
    </row>
    <row r="131" spans="1:3" ht="75" customHeight="1" x14ac:dyDescent="0.25">
      <c r="A131" s="114"/>
      <c r="B131" s="117"/>
      <c r="C131" s="10" t="s">
        <v>133</v>
      </c>
    </row>
    <row r="132" spans="1:3" ht="75" customHeight="1" x14ac:dyDescent="0.25">
      <c r="A132" s="114"/>
      <c r="B132" s="117"/>
      <c r="C132" s="10" t="s">
        <v>146</v>
      </c>
    </row>
    <row r="133" spans="1:3" ht="75" customHeight="1" x14ac:dyDescent="0.25">
      <c r="A133" s="114"/>
      <c r="B133" s="117"/>
      <c r="C133" s="10" t="s">
        <v>152</v>
      </c>
    </row>
    <row r="134" spans="1:3" ht="75" customHeight="1" x14ac:dyDescent="0.25">
      <c r="A134" s="8" t="s">
        <v>211</v>
      </c>
      <c r="B134" s="8" t="s">
        <v>224</v>
      </c>
      <c r="C134" s="10" t="s">
        <v>225</v>
      </c>
    </row>
    <row r="135" spans="1:3" ht="75" customHeight="1" x14ac:dyDescent="0.25">
      <c r="A135" s="114" t="s">
        <v>212</v>
      </c>
      <c r="B135" s="114" t="s">
        <v>108</v>
      </c>
      <c r="C135" s="10" t="s">
        <v>112</v>
      </c>
    </row>
    <row r="136" spans="1:3" ht="75" customHeight="1" x14ac:dyDescent="0.25">
      <c r="A136" s="114"/>
      <c r="B136" s="114"/>
      <c r="C136" s="10" t="s">
        <v>114</v>
      </c>
    </row>
    <row r="137" spans="1:3" ht="75" customHeight="1" x14ac:dyDescent="0.25">
      <c r="A137" s="114" t="s">
        <v>213</v>
      </c>
      <c r="B137" s="117" t="s">
        <v>103</v>
      </c>
      <c r="C137" s="10" t="s">
        <v>104</v>
      </c>
    </row>
    <row r="138" spans="1:3" ht="75" customHeight="1" x14ac:dyDescent="0.25">
      <c r="A138" s="114"/>
      <c r="B138" s="117"/>
      <c r="C138" s="10" t="s">
        <v>105</v>
      </c>
    </row>
    <row r="139" spans="1:3" ht="75" customHeight="1" x14ac:dyDescent="0.25">
      <c r="A139" s="8" t="s">
        <v>214</v>
      </c>
      <c r="B139" s="8" t="s">
        <v>108</v>
      </c>
      <c r="C139" s="10" t="s">
        <v>112</v>
      </c>
    </row>
    <row r="140" spans="1:3" ht="75" customHeight="1" x14ac:dyDescent="0.25">
      <c r="A140" s="119" t="s">
        <v>215</v>
      </c>
      <c r="B140" s="117" t="s">
        <v>155</v>
      </c>
      <c r="C140" s="10" t="s">
        <v>63</v>
      </c>
    </row>
    <row r="141" spans="1:3" ht="75" customHeight="1" x14ac:dyDescent="0.25">
      <c r="A141" s="121"/>
      <c r="B141" s="117"/>
      <c r="C141" s="13" t="s">
        <v>494</v>
      </c>
    </row>
    <row r="142" spans="1:3" ht="75" customHeight="1" x14ac:dyDescent="0.25">
      <c r="A142" s="121"/>
      <c r="B142" s="117"/>
      <c r="C142" s="10" t="s">
        <v>65</v>
      </c>
    </row>
    <row r="143" spans="1:3" ht="75" customHeight="1" x14ac:dyDescent="0.25">
      <c r="A143" s="121"/>
      <c r="B143" s="117"/>
      <c r="C143" s="10" t="s">
        <v>159</v>
      </c>
    </row>
    <row r="144" spans="1:3" ht="75" customHeight="1" x14ac:dyDescent="0.25">
      <c r="A144" s="121"/>
      <c r="B144" s="117"/>
      <c r="C144" s="10" t="s">
        <v>375</v>
      </c>
    </row>
    <row r="145" spans="1:3" ht="75" customHeight="1" x14ac:dyDescent="0.25">
      <c r="A145" s="121"/>
      <c r="B145" s="117"/>
      <c r="C145" s="10" t="s">
        <v>66</v>
      </c>
    </row>
    <row r="146" spans="1:3" ht="75" customHeight="1" x14ac:dyDescent="0.25">
      <c r="A146" s="121"/>
      <c r="B146" s="117"/>
      <c r="C146" s="10" t="s">
        <v>67</v>
      </c>
    </row>
    <row r="147" spans="1:3" ht="75" customHeight="1" x14ac:dyDescent="0.25">
      <c r="A147" s="121"/>
      <c r="B147" s="117"/>
      <c r="C147" s="10" t="s">
        <v>68</v>
      </c>
    </row>
    <row r="148" spans="1:3" ht="75" customHeight="1" x14ac:dyDescent="0.25">
      <c r="A148" s="121"/>
      <c r="B148" s="117"/>
      <c r="C148" s="10" t="s">
        <v>69</v>
      </c>
    </row>
    <row r="149" spans="1:3" ht="75" customHeight="1" x14ac:dyDescent="0.25">
      <c r="A149" s="121"/>
      <c r="B149" s="117"/>
      <c r="C149" s="10" t="s">
        <v>70</v>
      </c>
    </row>
    <row r="150" spans="1:3" ht="75" customHeight="1" x14ac:dyDescent="0.25">
      <c r="A150" s="121"/>
      <c r="B150" s="117"/>
      <c r="C150" s="10" t="s">
        <v>71</v>
      </c>
    </row>
    <row r="151" spans="1:3" ht="75" customHeight="1" x14ac:dyDescent="0.25">
      <c r="A151" s="121"/>
      <c r="B151" s="117"/>
      <c r="C151" s="10" t="s">
        <v>72</v>
      </c>
    </row>
    <row r="152" spans="1:3" ht="75" customHeight="1" x14ac:dyDescent="0.25">
      <c r="A152" s="121"/>
      <c r="B152" s="117"/>
      <c r="C152" s="10" t="s">
        <v>73</v>
      </c>
    </row>
    <row r="153" spans="1:3" ht="75" customHeight="1" x14ac:dyDescent="0.25">
      <c r="A153" s="121"/>
      <c r="B153" s="117"/>
      <c r="C153" s="10" t="s">
        <v>74</v>
      </c>
    </row>
    <row r="154" spans="1:3" ht="75" customHeight="1" x14ac:dyDescent="0.25">
      <c r="A154" s="121"/>
      <c r="B154" s="117"/>
      <c r="C154" s="10" t="s">
        <v>76</v>
      </c>
    </row>
    <row r="155" spans="1:3" ht="75" customHeight="1" x14ac:dyDescent="0.25">
      <c r="A155" s="121"/>
      <c r="B155" s="117"/>
      <c r="C155" s="10" t="s">
        <v>77</v>
      </c>
    </row>
    <row r="156" spans="1:3" ht="75" customHeight="1" x14ac:dyDescent="0.25">
      <c r="A156" s="121"/>
      <c r="B156" s="117"/>
      <c r="C156" s="10" t="s">
        <v>78</v>
      </c>
    </row>
    <row r="157" spans="1:3" ht="75" customHeight="1" x14ac:dyDescent="0.25">
      <c r="A157" s="120"/>
      <c r="B157" s="117"/>
      <c r="C157" s="10" t="s">
        <v>386</v>
      </c>
    </row>
    <row r="158" spans="1:3" ht="75" customHeight="1" x14ac:dyDescent="0.25">
      <c r="A158" s="8" t="s">
        <v>216</v>
      </c>
      <c r="B158" s="8" t="s">
        <v>20</v>
      </c>
      <c r="C158" s="11" t="s">
        <v>149</v>
      </c>
    </row>
    <row r="159" spans="1:3" ht="75" customHeight="1" x14ac:dyDescent="0.25">
      <c r="A159" s="119" t="s">
        <v>217</v>
      </c>
      <c r="B159" s="114" t="s">
        <v>226</v>
      </c>
      <c r="C159" s="11" t="s">
        <v>227</v>
      </c>
    </row>
    <row r="160" spans="1:3" ht="75" customHeight="1" x14ac:dyDescent="0.25">
      <c r="A160" s="120"/>
      <c r="B160" s="114"/>
      <c r="C160" s="11" t="s">
        <v>228</v>
      </c>
    </row>
    <row r="161" spans="1:3" ht="75" customHeight="1" x14ac:dyDescent="0.25">
      <c r="A161" s="8" t="s">
        <v>218</v>
      </c>
      <c r="B161" s="114" t="s">
        <v>20</v>
      </c>
      <c r="C161" s="11" t="s">
        <v>162</v>
      </c>
    </row>
    <row r="162" spans="1:3" ht="75" customHeight="1" x14ac:dyDescent="0.25">
      <c r="A162" s="114" t="s">
        <v>219</v>
      </c>
      <c r="B162" s="114"/>
      <c r="C162" s="11" t="s">
        <v>158</v>
      </c>
    </row>
    <row r="163" spans="1:3" ht="75" customHeight="1" x14ac:dyDescent="0.25">
      <c r="A163" s="114"/>
      <c r="B163" s="114"/>
      <c r="C163" s="11" t="s">
        <v>154</v>
      </c>
    </row>
    <row r="164" spans="1:3" ht="75" customHeight="1" x14ac:dyDescent="0.25">
      <c r="A164" s="114"/>
      <c r="B164" s="114"/>
      <c r="C164" s="11" t="s">
        <v>62</v>
      </c>
    </row>
    <row r="165" spans="1:3" ht="75" customHeight="1" x14ac:dyDescent="0.25">
      <c r="A165" s="117" t="s">
        <v>220</v>
      </c>
      <c r="B165" s="117" t="s">
        <v>123</v>
      </c>
      <c r="C165" s="11" t="s">
        <v>124</v>
      </c>
    </row>
    <row r="166" spans="1:3" ht="75" customHeight="1" x14ac:dyDescent="0.25">
      <c r="A166" s="117"/>
      <c r="B166" s="117"/>
      <c r="C166" s="11" t="s">
        <v>126</v>
      </c>
    </row>
    <row r="167" spans="1:3" ht="75" customHeight="1" x14ac:dyDescent="0.25">
      <c r="A167" s="117"/>
      <c r="B167" s="117"/>
      <c r="C167" s="11" t="s">
        <v>127</v>
      </c>
    </row>
    <row r="168" spans="1:3" ht="75" customHeight="1" x14ac:dyDescent="0.25">
      <c r="A168" s="117"/>
      <c r="B168" s="117"/>
      <c r="C168" s="11" t="s">
        <v>128</v>
      </c>
    </row>
    <row r="169" spans="1:3" ht="75" customHeight="1" x14ac:dyDescent="0.25">
      <c r="A169" s="117"/>
      <c r="B169" s="117"/>
      <c r="C169" s="11" t="s">
        <v>129</v>
      </c>
    </row>
    <row r="170" spans="1:3" x14ac:dyDescent="0.25">
      <c r="A170" s="6"/>
      <c r="B170" s="7"/>
      <c r="C170" s="6"/>
    </row>
    <row r="171" spans="1:3" x14ac:dyDescent="0.25">
      <c r="A171" s="6"/>
      <c r="B171" s="7"/>
      <c r="C171" s="6"/>
    </row>
    <row r="172" spans="1:3" x14ac:dyDescent="0.25">
      <c r="B172" s="9"/>
    </row>
    <row r="173" spans="1:3" x14ac:dyDescent="0.25">
      <c r="B173" s="9"/>
    </row>
    <row r="174" spans="1:3" x14ac:dyDescent="0.25">
      <c r="B174" s="9"/>
    </row>
    <row r="177" spans="1:2" x14ac:dyDescent="0.25">
      <c r="B177" s="3"/>
    </row>
    <row r="178" spans="1:2" x14ac:dyDescent="0.25">
      <c r="B178" s="3"/>
    </row>
    <row r="179" spans="1:2" x14ac:dyDescent="0.25">
      <c r="A179" s="3"/>
      <c r="B179" s="3"/>
    </row>
    <row r="180" spans="1:2" x14ac:dyDescent="0.25">
      <c r="A180" s="3"/>
      <c r="B180" s="3"/>
    </row>
    <row r="181" spans="1:2" x14ac:dyDescent="0.25">
      <c r="A181" s="4"/>
      <c r="B181" s="4"/>
    </row>
    <row r="182" spans="1:2" x14ac:dyDescent="0.25">
      <c r="A182" s="3"/>
      <c r="B182" s="3"/>
    </row>
    <row r="183" spans="1:2" x14ac:dyDescent="0.25">
      <c r="A183" s="3"/>
      <c r="B183" s="3"/>
    </row>
    <row r="184" spans="1:2" x14ac:dyDescent="0.25">
      <c r="B184" s="3"/>
    </row>
    <row r="185" spans="1:2" x14ac:dyDescent="0.25">
      <c r="B185" s="3"/>
    </row>
    <row r="186" spans="1:2" x14ac:dyDescent="0.25">
      <c r="A186" s="3"/>
      <c r="B186" s="3"/>
    </row>
    <row r="187" spans="1:2" x14ac:dyDescent="0.25">
      <c r="B187" s="3"/>
    </row>
    <row r="188" spans="1:2" x14ac:dyDescent="0.25">
      <c r="B188" s="3"/>
    </row>
    <row r="189" spans="1:2" x14ac:dyDescent="0.25">
      <c r="B189" s="3"/>
    </row>
  </sheetData>
  <mergeCells count="45">
    <mergeCell ref="A137:A138"/>
    <mergeCell ref="B161:B164"/>
    <mergeCell ref="A162:A164"/>
    <mergeCell ref="B159:B160"/>
    <mergeCell ref="A159:A160"/>
    <mergeCell ref="B140:B157"/>
    <mergeCell ref="A140:A157"/>
    <mergeCell ref="A52:A58"/>
    <mergeCell ref="B52:B56"/>
    <mergeCell ref="A165:A169"/>
    <mergeCell ref="A59:A67"/>
    <mergeCell ref="B59:B64"/>
    <mergeCell ref="B65:B67"/>
    <mergeCell ref="A72:A101"/>
    <mergeCell ref="A102:A105"/>
    <mergeCell ref="B165:B169"/>
    <mergeCell ref="B103:B104"/>
    <mergeCell ref="B109:B133"/>
    <mergeCell ref="B137:B138"/>
    <mergeCell ref="B135:B136"/>
    <mergeCell ref="A109:A133"/>
    <mergeCell ref="B72:B101"/>
    <mergeCell ref="A135:A136"/>
    <mergeCell ref="B44:B45"/>
    <mergeCell ref="A7:A11"/>
    <mergeCell ref="A13:A14"/>
    <mergeCell ref="A15:A18"/>
    <mergeCell ref="B16:B18"/>
    <mergeCell ref="A19:A20"/>
    <mergeCell ref="A46:A49"/>
    <mergeCell ref="B47:B49"/>
    <mergeCell ref="A50:A51"/>
    <mergeCell ref="B50:B51"/>
    <mergeCell ref="A4:C4"/>
    <mergeCell ref="B5:C5"/>
    <mergeCell ref="B7:B11"/>
    <mergeCell ref="B21:B22"/>
    <mergeCell ref="B23:B24"/>
    <mergeCell ref="A21:A32"/>
    <mergeCell ref="B25:B27"/>
    <mergeCell ref="B28:B31"/>
    <mergeCell ref="A33:A34"/>
    <mergeCell ref="B35:B38"/>
    <mergeCell ref="A35:A45"/>
    <mergeCell ref="B39:B42"/>
  </mergeCells>
  <hyperlinks>
    <hyperlink ref="A1" location="Índice!A1" display="ÍNDICE"/>
  </hyperlinks>
  <pageMargins left="0.70866141732283472" right="0.70866141732283472" top="0.74803149606299213" bottom="0.74803149606299213" header="0.31496062992125984" footer="0.31496062992125984"/>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baseColWidth="10" defaultRowHeight="15" x14ac:dyDescent="0.25"/>
  <cols>
    <col min="2" max="3" width="28.140625" customWidth="1"/>
    <col min="4" max="4" width="24.28515625" customWidth="1"/>
    <col min="5" max="5" width="35.42578125" customWidth="1"/>
    <col min="7" max="7" width="29.140625" customWidth="1"/>
  </cols>
  <sheetData>
    <row r="1" spans="1:5" x14ac:dyDescent="0.25">
      <c r="A1" s="26" t="s">
        <v>886</v>
      </c>
    </row>
    <row r="4" spans="1:5" x14ac:dyDescent="0.25">
      <c r="B4" s="115" t="s">
        <v>564</v>
      </c>
      <c r="C4" s="115"/>
      <c r="D4" s="115"/>
      <c r="E4" s="115"/>
    </row>
    <row r="5" spans="1:5" ht="25.5" customHeight="1" x14ac:dyDescent="0.25">
      <c r="B5" s="16" t="s">
        <v>565</v>
      </c>
      <c r="C5" s="123" t="s">
        <v>185</v>
      </c>
      <c r="D5" s="124"/>
      <c r="E5" s="125"/>
    </row>
    <row r="6" spans="1:5" x14ac:dyDescent="0.25">
      <c r="B6" s="16" t="s">
        <v>577</v>
      </c>
      <c r="C6" s="16" t="s">
        <v>566</v>
      </c>
      <c r="D6" s="16" t="s">
        <v>531</v>
      </c>
      <c r="E6" s="16" t="s">
        <v>188</v>
      </c>
    </row>
    <row r="7" spans="1:5" ht="75" customHeight="1" x14ac:dyDescent="0.25">
      <c r="B7" s="15" t="s">
        <v>578</v>
      </c>
      <c r="C7" s="19" t="s">
        <v>567</v>
      </c>
      <c r="D7" s="20" t="s">
        <v>568</v>
      </c>
      <c r="E7" s="19" t="s">
        <v>581</v>
      </c>
    </row>
    <row r="8" spans="1:5" ht="75" customHeight="1" x14ac:dyDescent="0.25">
      <c r="B8" s="122" t="s">
        <v>580</v>
      </c>
      <c r="C8" s="19" t="s">
        <v>569</v>
      </c>
      <c r="D8" s="20" t="s">
        <v>570</v>
      </c>
      <c r="E8" s="19" t="s">
        <v>579</v>
      </c>
    </row>
    <row r="9" spans="1:5" ht="75" customHeight="1" x14ac:dyDescent="0.25">
      <c r="B9" s="122"/>
      <c r="C9" s="19" t="s">
        <v>571</v>
      </c>
      <c r="D9" s="20" t="s">
        <v>572</v>
      </c>
      <c r="E9" s="19" t="s">
        <v>573</v>
      </c>
    </row>
    <row r="10" spans="1:5" ht="75" customHeight="1" x14ac:dyDescent="0.25">
      <c r="B10" s="122"/>
      <c r="C10" s="19" t="s">
        <v>571</v>
      </c>
      <c r="D10" s="20" t="s">
        <v>572</v>
      </c>
      <c r="E10" s="19" t="s">
        <v>574</v>
      </c>
    </row>
    <row r="11" spans="1:5" ht="75" customHeight="1" x14ac:dyDescent="0.25">
      <c r="B11" s="15" t="s">
        <v>583</v>
      </c>
      <c r="C11" s="19" t="s">
        <v>575</v>
      </c>
      <c r="D11" s="20" t="s">
        <v>576</v>
      </c>
      <c r="E11" s="19" t="s">
        <v>582</v>
      </c>
    </row>
  </sheetData>
  <mergeCells count="3">
    <mergeCell ref="B8:B10"/>
    <mergeCell ref="C5:E5"/>
    <mergeCell ref="B4:E4"/>
  </mergeCells>
  <hyperlinks>
    <hyperlink ref="A1" location="Índice!A1" display="ÍNDI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719A620731244E8AAABFC2F8780BF7" ma:contentTypeVersion="0" ma:contentTypeDescription="Crear nuevo documento." ma:contentTypeScope="" ma:versionID="b0ef2cefa0dcd8d8b44eb9a124501540">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469AFB-0383-4C38-87E3-C9359837FF6A}"/>
</file>

<file path=customXml/itemProps2.xml><?xml version="1.0" encoding="utf-8"?>
<ds:datastoreItem xmlns:ds="http://schemas.openxmlformats.org/officeDocument/2006/customXml" ds:itemID="{CA0A1EFC-F1C0-4F10-A4FF-7D05068F5E5D}"/>
</file>

<file path=customXml/itemProps3.xml><?xml version="1.0" encoding="utf-8"?>
<ds:datastoreItem xmlns:ds="http://schemas.openxmlformats.org/officeDocument/2006/customXml" ds:itemID="{80406A3B-3A4F-4CE9-AD44-2C08A1E3D7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PE - POT </vt:lpstr>
      <vt:lpstr>PE-POMCA RBTA-POT</vt:lpstr>
      <vt:lpstr>PE-POMCA RSMPZ-POT</vt:lpstr>
      <vt:lpstr>'PE-POMCA RBTA-POT'!Títulos_a_imprimir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 paez</dc:creator>
  <cp:keywords/>
  <dc:description/>
  <cp:lastModifiedBy>Diego Pulido SXXII</cp:lastModifiedBy>
  <cp:revision/>
  <cp:lastPrinted>2023-07-12T16:22:12Z</cp:lastPrinted>
  <dcterms:created xsi:type="dcterms:W3CDTF">2022-12-15T17:33:34Z</dcterms:created>
  <dcterms:modified xsi:type="dcterms:W3CDTF">2025-08-07T00:41:37Z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0x010100CC719A620731244E8AAABFC2F8780BF7</vt:lpwstr>
  </property>
</Properties>
</file>